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TA\5. Data\New folder\"/>
    </mc:Choice>
  </mc:AlternateContent>
  <xr:revisionPtr revIDLastSave="0" documentId="13_ncr:1_{282020F8-DE29-4A33-9C50-93E9FDC87EA7}" xr6:coauthVersionLast="47" xr6:coauthVersionMax="47" xr10:uidLastSave="{00000000-0000-0000-0000-000000000000}"/>
  <bookViews>
    <workbookView xWindow="0" yWindow="0" windowWidth="20490" windowHeight="10920" activeTab="7" xr2:uid="{00000000-000D-0000-FFFF-FFFF00000000}"/>
  </bookViews>
  <sheets>
    <sheet name="Layanan" sheetId="15" r:id="rId1"/>
    <sheet name="Persepsi" sheetId="4" r:id="rId2"/>
    <sheet name="Sheet2" sheetId="18" r:id="rId3"/>
    <sheet name="Harapan" sheetId="11" r:id="rId4"/>
    <sheet name="Sheet3" sheetId="19" r:id="rId5"/>
    <sheet name="Service Quality" sheetId="13" r:id="rId6"/>
    <sheet name="Sheet4" sheetId="20" r:id="rId7"/>
    <sheet name="IPA" sheetId="16" r:id="rId8"/>
    <sheet name="QFD1" sheetId="17" r:id="rId9"/>
    <sheet name="Sheet1" sheetId="14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6" l="1"/>
  <c r="J5" i="16"/>
  <c r="I6" i="16"/>
  <c r="J6" i="16"/>
  <c r="I7" i="16"/>
  <c r="J7" i="16"/>
  <c r="I8" i="16"/>
  <c r="J8" i="16"/>
  <c r="I9" i="16"/>
  <c r="J9" i="16"/>
  <c r="I10" i="16"/>
  <c r="J10" i="16"/>
  <c r="I11" i="16"/>
  <c r="J11" i="16"/>
  <c r="I12" i="16"/>
  <c r="J12" i="16"/>
  <c r="I13" i="16"/>
  <c r="J13" i="16"/>
  <c r="I14" i="16"/>
  <c r="J14" i="16"/>
  <c r="I15" i="16"/>
  <c r="J15" i="16"/>
  <c r="I16" i="16"/>
  <c r="J16" i="16"/>
  <c r="I17" i="16"/>
  <c r="J17" i="16"/>
  <c r="I18" i="16"/>
  <c r="J18" i="16"/>
  <c r="I19" i="16"/>
  <c r="J19" i="16"/>
  <c r="I20" i="16"/>
  <c r="J20" i="16"/>
  <c r="I21" i="16"/>
  <c r="J21" i="16"/>
  <c r="I22" i="16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4" i="16"/>
  <c r="I4" i="16" s="1"/>
  <c r="J4" i="16" s="1"/>
  <c r="P4" i="13"/>
  <c r="P5" i="13"/>
  <c r="P6" i="13"/>
  <c r="P7" i="13"/>
  <c r="P8" i="13"/>
  <c r="O4" i="13"/>
  <c r="O8" i="13"/>
  <c r="O7" i="13"/>
  <c r="O6" i="13"/>
  <c r="O5" i="13"/>
  <c r="E4" i="13"/>
  <c r="D42" i="20"/>
  <c r="D43" i="20"/>
  <c r="D44" i="20"/>
  <c r="D41" i="20"/>
  <c r="D39" i="20"/>
  <c r="E39" i="20"/>
  <c r="F39" i="20"/>
  <c r="C39" i="20"/>
  <c r="E32" i="20"/>
  <c r="C32" i="20"/>
  <c r="D32" i="20"/>
  <c r="B32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4" i="20"/>
  <c r="E29" i="20"/>
  <c r="D29" i="20"/>
  <c r="C29" i="20"/>
  <c r="M4" i="20"/>
  <c r="AD4" i="19"/>
  <c r="AE4" i="19"/>
  <c r="AD5" i="19"/>
  <c r="AE5" i="19"/>
  <c r="AD6" i="19"/>
  <c r="AE6" i="19"/>
  <c r="AD7" i="19"/>
  <c r="AE7" i="19"/>
  <c r="AD8" i="19"/>
  <c r="AE8" i="19"/>
  <c r="AD9" i="19"/>
  <c r="AE9" i="19"/>
  <c r="AD10" i="19"/>
  <c r="AE10" i="19"/>
  <c r="AD11" i="19"/>
  <c r="AE11" i="19"/>
  <c r="AD12" i="19"/>
  <c r="AE12" i="19"/>
  <c r="AD13" i="19"/>
  <c r="AE13" i="19"/>
  <c r="AD14" i="19"/>
  <c r="AE14" i="19"/>
  <c r="AD15" i="19"/>
  <c r="AE15" i="19"/>
  <c r="AD16" i="19"/>
  <c r="AE16" i="19"/>
  <c r="AD17" i="19"/>
  <c r="AE17" i="19"/>
  <c r="AD18" i="19"/>
  <c r="AE18" i="19"/>
  <c r="AD19" i="19"/>
  <c r="AE19" i="19"/>
  <c r="AD20" i="19"/>
  <c r="AE20" i="19"/>
  <c r="AD21" i="19"/>
  <c r="AE21" i="19"/>
  <c r="AD22" i="19"/>
  <c r="AE22" i="19"/>
  <c r="AD23" i="19"/>
  <c r="AE23" i="19"/>
  <c r="AD24" i="19"/>
  <c r="AE24" i="19"/>
  <c r="AD25" i="19"/>
  <c r="AE25" i="19"/>
  <c r="AD26" i="19"/>
  <c r="AE26" i="19"/>
  <c r="AD27" i="19"/>
  <c r="AE27" i="19"/>
  <c r="AD28" i="19"/>
  <c r="AE28" i="19"/>
  <c r="AD29" i="19"/>
  <c r="AE29" i="19"/>
  <c r="AD30" i="19"/>
  <c r="AE30" i="19"/>
  <c r="AD31" i="19"/>
  <c r="AE31" i="19"/>
  <c r="AD32" i="19"/>
  <c r="AE32" i="19"/>
  <c r="AD33" i="19"/>
  <c r="AE33" i="19"/>
  <c r="AD34" i="19"/>
  <c r="AE34" i="19"/>
  <c r="AD35" i="19"/>
  <c r="AE35" i="19"/>
  <c r="AD36" i="19"/>
  <c r="AE36" i="19"/>
  <c r="AD37" i="19"/>
  <c r="AE37" i="19"/>
  <c r="AD38" i="19"/>
  <c r="AE38" i="19"/>
  <c r="AD39" i="19"/>
  <c r="AE39" i="19"/>
  <c r="AD40" i="19"/>
  <c r="AE40" i="19"/>
  <c r="AD41" i="19"/>
  <c r="AE41" i="19"/>
  <c r="AD42" i="19"/>
  <c r="AE42" i="19"/>
  <c r="AD43" i="19"/>
  <c r="AE43" i="19"/>
  <c r="AD44" i="19"/>
  <c r="AE44" i="19"/>
  <c r="AD45" i="19"/>
  <c r="AE45" i="19"/>
  <c r="AD46" i="19"/>
  <c r="AE46" i="19"/>
  <c r="AD47" i="19"/>
  <c r="AE47" i="19"/>
  <c r="AD48" i="19"/>
  <c r="AE48" i="19"/>
  <c r="AD49" i="19"/>
  <c r="AE49" i="19"/>
  <c r="AD50" i="19"/>
  <c r="AE50" i="19"/>
  <c r="AD51" i="19"/>
  <c r="AE51" i="19"/>
  <c r="AD52" i="19"/>
  <c r="AE52" i="19"/>
  <c r="AE3" i="19"/>
  <c r="AD3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AE4" i="18"/>
  <c r="AE5" i="18"/>
  <c r="AE6" i="18"/>
  <c r="AE7" i="18"/>
  <c r="AE8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3" i="18"/>
  <c r="AD4" i="18"/>
  <c r="AD5" i="18"/>
  <c r="AD6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3" i="18"/>
  <c r="B57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J24" i="13"/>
  <c r="K20" i="13"/>
  <c r="K24" i="13"/>
  <c r="M8" i="13"/>
  <c r="K4" i="13"/>
  <c r="K8" i="13"/>
  <c r="K15" i="13"/>
  <c r="J20" i="13"/>
  <c r="J15" i="13"/>
  <c r="J8" i="13"/>
  <c r="L8" i="13" s="1"/>
  <c r="J4" i="13"/>
  <c r="M4" i="13" s="1"/>
  <c r="C29" i="13"/>
  <c r="D29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F29" i="20" l="1"/>
  <c r="L15" i="13"/>
  <c r="L4" i="13"/>
  <c r="M15" i="13"/>
  <c r="M29" i="13" s="1"/>
  <c r="L24" i="13"/>
  <c r="M20" i="13"/>
  <c r="L20" i="13"/>
  <c r="M24" i="13"/>
  <c r="J29" i="13"/>
  <c r="E29" i="13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B53" i="11"/>
  <c r="B53" i="4"/>
  <c r="L29" i="13" l="1"/>
  <c r="K29" i="13"/>
  <c r="F5" i="13"/>
  <c r="C5" i="16" s="1"/>
  <c r="F6" i="13"/>
  <c r="C6" i="16" s="1"/>
  <c r="F7" i="13"/>
  <c r="C7" i="16" s="1"/>
  <c r="F8" i="13"/>
  <c r="C8" i="16" s="1"/>
  <c r="F9" i="13"/>
  <c r="C9" i="16" s="1"/>
  <c r="F10" i="13"/>
  <c r="C10" i="16" s="1"/>
  <c r="F11" i="13"/>
  <c r="C11" i="16" s="1"/>
  <c r="F12" i="13"/>
  <c r="C12" i="16" s="1"/>
  <c r="F13" i="13"/>
  <c r="C13" i="16" s="1"/>
  <c r="F14" i="13"/>
  <c r="C14" i="16" s="1"/>
  <c r="F15" i="13"/>
  <c r="C15" i="16" s="1"/>
  <c r="F16" i="13"/>
  <c r="C16" i="16" s="1"/>
  <c r="F17" i="13"/>
  <c r="C17" i="16" s="1"/>
  <c r="F18" i="13"/>
  <c r="C18" i="16" s="1"/>
  <c r="F19" i="13"/>
  <c r="C19" i="16" s="1"/>
  <c r="F20" i="13"/>
  <c r="C20" i="16" s="1"/>
  <c r="F21" i="13"/>
  <c r="C21" i="16" s="1"/>
  <c r="F22" i="13"/>
  <c r="C22" i="16" s="1"/>
  <c r="F23" i="13"/>
  <c r="C23" i="16" s="1"/>
  <c r="F24" i="13"/>
  <c r="C24" i="16" s="1"/>
  <c r="F25" i="13"/>
  <c r="C25" i="16" s="1"/>
  <c r="F26" i="13"/>
  <c r="C26" i="16" s="1"/>
  <c r="F27" i="13"/>
  <c r="C27" i="16" s="1"/>
  <c r="F28" i="13"/>
  <c r="C28" i="16" s="1"/>
  <c r="F4" i="13"/>
  <c r="C4" i="16" l="1"/>
  <c r="F29" i="13"/>
</calcChain>
</file>

<file path=xl/sharedStrings.xml><?xml version="1.0" encoding="utf-8"?>
<sst xmlns="http://schemas.openxmlformats.org/spreadsheetml/2006/main" count="517" uniqueCount="213">
  <si>
    <t>Nama</t>
  </si>
  <si>
    <t>Responden 1</t>
  </si>
  <si>
    <t>Responden 2</t>
  </si>
  <si>
    <t>Responden 3</t>
  </si>
  <si>
    <t>Responden 4</t>
  </si>
  <si>
    <t>Responden 5</t>
  </si>
  <si>
    <t>Responden 6</t>
  </si>
  <si>
    <t>Responden 7</t>
  </si>
  <si>
    <t>Responden 8</t>
  </si>
  <si>
    <t>Responden 9</t>
  </si>
  <si>
    <t>Responden 10</t>
  </si>
  <si>
    <t>Responden 11</t>
  </si>
  <si>
    <t>Responden 12</t>
  </si>
  <si>
    <t>Responden 13</t>
  </si>
  <si>
    <t>Responden 14</t>
  </si>
  <si>
    <t>Responden 15</t>
  </si>
  <si>
    <t>Responden 16</t>
  </si>
  <si>
    <t>Responden 17</t>
  </si>
  <si>
    <t>Responden 18</t>
  </si>
  <si>
    <t>Responden 19</t>
  </si>
  <si>
    <t>Responden 20</t>
  </si>
  <si>
    <t>Responden 21</t>
  </si>
  <si>
    <t>Responden 22</t>
  </si>
  <si>
    <t>Responden 23</t>
  </si>
  <si>
    <t>Responden 24</t>
  </si>
  <si>
    <t>Responden 25</t>
  </si>
  <si>
    <t>Responden 26</t>
  </si>
  <si>
    <t>Responden 27</t>
  </si>
  <si>
    <t>Responden 28</t>
  </si>
  <si>
    <t>Responden 29</t>
  </si>
  <si>
    <t>Responden 30</t>
  </si>
  <si>
    <t>Responden 31</t>
  </si>
  <si>
    <t>Responden 32</t>
  </si>
  <si>
    <t>Responden 33</t>
  </si>
  <si>
    <t>Responden 34</t>
  </si>
  <si>
    <t>Responden 35</t>
  </si>
  <si>
    <t>Responden 36</t>
  </si>
  <si>
    <t>Responden 37</t>
  </si>
  <si>
    <t>Responden 38</t>
  </si>
  <si>
    <t>Responden 39</t>
  </si>
  <si>
    <t>Responden 40</t>
  </si>
  <si>
    <t>Responden 41</t>
  </si>
  <si>
    <t>Responden 42</t>
  </si>
  <si>
    <t>Responden 43</t>
  </si>
  <si>
    <t>Responden 44</t>
  </si>
  <si>
    <t>Responden 45</t>
  </si>
  <si>
    <t>Responden 46</t>
  </si>
  <si>
    <t>Responden 47</t>
  </si>
  <si>
    <t>Responden 48</t>
  </si>
  <si>
    <t>Responden 49</t>
  </si>
  <si>
    <t>Responden 50</t>
  </si>
  <si>
    <t>Tangiable 
(Bukti Fisik)</t>
  </si>
  <si>
    <t>Reliability 
(Kehandalan)</t>
  </si>
  <si>
    <t>Responsiveness
(Daya Tanggap)</t>
  </si>
  <si>
    <t>Assurance 
(Jaminan)</t>
  </si>
  <si>
    <t>Empathy
(Perhatian)</t>
  </si>
  <si>
    <t>Rata-Rata</t>
  </si>
  <si>
    <t>Rata-rata</t>
  </si>
  <si>
    <t>Persepsi</t>
  </si>
  <si>
    <t>Harapan</t>
  </si>
  <si>
    <t>Kepentingan</t>
  </si>
  <si>
    <t>Fasilitas pendukung yang disediakan oleh Yayasan Sakata Innovation Center (Alat Ajar)</t>
  </si>
  <si>
    <t>Fasilitas pendukung yang disediakan oleh sekolah (Alat Ajar)</t>
  </si>
  <si>
    <t>Fasilitas pendukung yang disediakan oleh pribadi (Alat Ajar)</t>
  </si>
  <si>
    <t>Fasilitas internet yang disediakan oleh Yayasan Sakata Innovation Center</t>
  </si>
  <si>
    <t>Fasilitas internet yang disediakan oleh sekolah</t>
  </si>
  <si>
    <t>Fasilitas internet yang disediakan oleh pribadi</t>
  </si>
  <si>
    <r>
      <t>Learning management system</t>
    </r>
    <r>
      <rPr>
        <sz val="12"/>
        <color theme="1"/>
        <rFont val="Times New Roman"/>
        <family val="1"/>
      </rPr>
      <t xml:space="preserve"> memiliki tampilan yang menarik</t>
    </r>
  </si>
  <si>
    <r>
      <t>Learning management system</t>
    </r>
    <r>
      <rPr>
        <sz val="12"/>
        <color theme="1"/>
        <rFont val="Times New Roman"/>
        <family val="1"/>
      </rPr>
      <t xml:space="preserve"> beroperasi dengan stabil dan lancar</t>
    </r>
  </si>
  <si>
    <r>
      <t>Learning management system</t>
    </r>
    <r>
      <rPr>
        <sz val="12"/>
        <color theme="1"/>
        <rFont val="Times New Roman"/>
        <family val="1"/>
      </rPr>
      <t xml:space="preserve"> menyediakan materi yang lengkap, mudah dimengerti dan </t>
    </r>
    <r>
      <rPr>
        <i/>
        <sz val="12"/>
        <color theme="1"/>
        <rFont val="Times New Roman"/>
        <family val="1"/>
      </rPr>
      <t>up to date</t>
    </r>
  </si>
  <si>
    <r>
      <t>Learning management system</t>
    </r>
    <r>
      <rPr>
        <sz val="12"/>
        <color theme="1"/>
        <rFont val="Times New Roman"/>
        <family val="1"/>
      </rPr>
      <t xml:space="preserve"> menyediakan informasi sesuai dengan kebutuhan</t>
    </r>
  </si>
  <si>
    <r>
      <t>Learning management system</t>
    </r>
    <r>
      <rPr>
        <sz val="12"/>
        <color theme="1"/>
        <rFont val="Times New Roman"/>
        <family val="1"/>
      </rPr>
      <t xml:space="preserve"> menyediakan informasi yang lengkap dan jelas</t>
    </r>
  </si>
  <si>
    <r>
      <t>Learning management system</t>
    </r>
    <r>
      <rPr>
        <sz val="12"/>
        <color theme="1"/>
        <rFont val="Times New Roman"/>
        <family val="1"/>
      </rPr>
      <t xml:space="preserve"> memberikan fasilitas pencarian informasi yang dibutuhkan</t>
    </r>
  </si>
  <si>
    <t>Kondusifitas room meeting pelatihan online</t>
  </si>
  <si>
    <r>
      <t>Learning management system</t>
    </r>
    <r>
      <rPr>
        <sz val="12"/>
        <color theme="1"/>
        <rFont val="Times New Roman"/>
        <family val="1"/>
      </rPr>
      <t xml:space="preserve"> memiliki waktu pemrosesan yang cepat</t>
    </r>
  </si>
  <si>
    <r>
      <t>Learning management system</t>
    </r>
    <r>
      <rPr>
        <sz val="12"/>
        <color theme="1"/>
        <rFont val="Times New Roman"/>
        <family val="1"/>
      </rPr>
      <t xml:space="preserve"> memberikan notifikasi (daftar akun, lupa password dan lainnya) melalui email secara responsif</t>
    </r>
  </si>
  <si>
    <t>No</t>
  </si>
  <si>
    <t>Atribut</t>
  </si>
  <si>
    <t>Nilai Kepentingan</t>
  </si>
  <si>
    <t>Robotasik</t>
  </si>
  <si>
    <t>Ruang Guru</t>
  </si>
  <si>
    <t>Mengoptimalisasikan server</t>
  </si>
  <si>
    <t>Meninjau dan memperbaiki permasalahan LMS</t>
  </si>
  <si>
    <t>Menambahkan literature materi</t>
  </si>
  <si>
    <t>Menggunakan fitur pengelompokan meeting</t>
  </si>
  <si>
    <t>Mengintegrasikan semua aktifitas LMS</t>
  </si>
  <si>
    <t>Menambahkan media notifikasi</t>
  </si>
  <si>
    <t>Menambahkan fitur LMS</t>
  </si>
  <si>
    <t>Menambahkan media notifikasi integrasi</t>
  </si>
  <si>
    <t>Penampilan tim Yayasan Sakata Innovation Center</t>
  </si>
  <si>
    <t>Kemampuan tim dalam menyampaikan materi dan menjawab pertanyaan</t>
  </si>
  <si>
    <t>Admin memberikan pelayanan secara responsif</t>
  </si>
  <si>
    <t>Respon cepat admin saat menerima dan memperbaiki keluhan pengguna</t>
  </si>
  <si>
    <t>Kesigapan Tim dalam melayani setiap permintaan pengguna</t>
  </si>
  <si>
    <t>Tim mampu mendampingi proses pelatihan</t>
  </si>
  <si>
    <t>Tim Yayasan Sakata Innovation Center menjamin keamanan data-data pribadi</t>
  </si>
  <si>
    <t>Pengguna mendapatkan sertifikat pelatihan yang diakui pihak terkait</t>
  </si>
  <si>
    <t>Materi dapat diimplementasikan setelah pelatihan selesai</t>
  </si>
  <si>
    <t>Komunikasi yang baik antara pengguna dan tim Yayasan Sakata Innovation Center</t>
  </si>
  <si>
    <t>Attitude tim Yayasan Sakata Innovation Center pada saat pendampingan</t>
  </si>
  <si>
    <t>Kemampuan Tim memperlakukan pengguna dengan  penuh perhatian</t>
  </si>
  <si>
    <t>Sikap tim Yayasan Sakata Innovation Center dalam menerima kritik dan saran</t>
  </si>
  <si>
    <t>Kesungguhan Tim dalam mengutamakan kepentingan pengguna</t>
  </si>
  <si>
    <t>x</t>
  </si>
  <si>
    <t>Layanan</t>
  </si>
  <si>
    <r>
      <t>Learning management system</t>
    </r>
    <r>
      <rPr>
        <sz val="12"/>
        <color theme="1"/>
        <rFont val="Calibri"/>
        <family val="2"/>
        <scheme val="minor"/>
      </rPr>
      <t xml:space="preserve"> memiliki tampilan yang menarik</t>
    </r>
  </si>
  <si>
    <r>
      <t>Learning management system</t>
    </r>
    <r>
      <rPr>
        <sz val="12"/>
        <color theme="1"/>
        <rFont val="Calibri"/>
        <family val="2"/>
        <scheme val="minor"/>
      </rPr>
      <t xml:space="preserve"> beroperasi dengan stabil dan lancar</t>
    </r>
  </si>
  <si>
    <r>
      <t>Learning management system</t>
    </r>
    <r>
      <rPr>
        <sz val="12"/>
        <color theme="1"/>
        <rFont val="Calibri"/>
        <family val="2"/>
        <scheme val="minor"/>
      </rPr>
      <t xml:space="preserve"> menyediakan materi yang lengkap, mudah dimengerti dan </t>
    </r>
    <r>
      <rPr>
        <i/>
        <sz val="12"/>
        <color theme="1"/>
        <rFont val="Calibri"/>
        <family val="2"/>
        <scheme val="minor"/>
      </rPr>
      <t>up to date</t>
    </r>
  </si>
  <si>
    <r>
      <t>Learning management system</t>
    </r>
    <r>
      <rPr>
        <sz val="12"/>
        <color theme="1"/>
        <rFont val="Calibri"/>
        <family val="2"/>
        <scheme val="minor"/>
      </rPr>
      <t xml:space="preserve"> menyediakan informasi sesuai dengan kebutuhan</t>
    </r>
  </si>
  <si>
    <r>
      <t>Learning management system</t>
    </r>
    <r>
      <rPr>
        <sz val="12"/>
        <color theme="1"/>
        <rFont val="Calibri"/>
        <family val="2"/>
        <scheme val="minor"/>
      </rPr>
      <t xml:space="preserve"> menyediakan informasi yang lengkap dan jelas</t>
    </r>
  </si>
  <si>
    <r>
      <t>Learning management system</t>
    </r>
    <r>
      <rPr>
        <sz val="12"/>
        <color theme="1"/>
        <rFont val="Calibri"/>
        <family val="2"/>
        <scheme val="minor"/>
      </rPr>
      <t xml:space="preserve"> memberikan fasilitas pencarian informasi yang dibutuhkan</t>
    </r>
  </si>
  <si>
    <r>
      <t>Learning management system</t>
    </r>
    <r>
      <rPr>
        <sz val="12"/>
        <color theme="1"/>
        <rFont val="Calibri"/>
        <family val="2"/>
        <scheme val="minor"/>
      </rPr>
      <t xml:space="preserve"> memiliki waktu pemrosesan yang cepat</t>
    </r>
  </si>
  <si>
    <r>
      <t>Learning management system</t>
    </r>
    <r>
      <rPr>
        <sz val="12"/>
        <color theme="1"/>
        <rFont val="Calibri"/>
        <family val="2"/>
        <scheme val="minor"/>
      </rPr>
      <t xml:space="preserve"> memberikan notifikasi (daftar akun, lupa password dan lainnya) melalui email secara responsif</t>
    </r>
  </si>
  <si>
    <t>Dimensi Kualitas</t>
  </si>
  <si>
    <t>Tangible</t>
  </si>
  <si>
    <t>Reliability</t>
  </si>
  <si>
    <t>Responsiveness</t>
  </si>
  <si>
    <t>Assurance</t>
  </si>
  <si>
    <t>Empathy</t>
  </si>
  <si>
    <t>Dimensi
Kualitas</t>
  </si>
  <si>
    <t>Persentase
Tingkat
Pemenuhan</t>
  </si>
  <si>
    <t>Nilai
Kesenjangan</t>
  </si>
  <si>
    <t>Nilai Kesenjangan</t>
  </si>
  <si>
    <t>Rangking Nilai Kesenjangan</t>
  </si>
  <si>
    <t>Kinerja</t>
  </si>
  <si>
    <t>Atribut Kuadran Kepentingan</t>
  </si>
  <si>
    <t>Nilai
Kepentingan</t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</si>
  <si>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memiliki tampilan yang menarik</t>
    </r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</si>
  <si>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beroperasi dengan stabil dan lancar</t>
    </r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</si>
  <si>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menyediakan informasi sesuai dengan kebutuhan</t>
    </r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</si>
  <si>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menyediakan informasi yang lengkap dan jelas</t>
    </r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</si>
  <si>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memberikan fasilitas pencarian informasi yang dibutuhkan</t>
    </r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</si>
  <si>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memiliki waktu pemrosesan yang cepat</t>
    </r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</si>
  <si>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memberikan notifikasi (daftar akun, lupa password dan lainnya) melalui email secara responsif</t>
    </r>
  </si>
  <si>
    <t>Robotik</t>
  </si>
  <si>
    <r>
      <t>Learning management system</t>
    </r>
    <r>
      <rPr>
        <sz val="12"/>
        <color rgb="FF000000"/>
        <rFont val="Calibri"/>
        <family val="2"/>
        <scheme val="minor"/>
      </rPr>
      <t xml:space="preserve"> menyediakan materi yang lengkap, mudah dimengerti dan </t>
    </r>
    <r>
      <rPr>
        <i/>
        <sz val="12"/>
        <color rgb="FF000000"/>
        <rFont val="Calibri"/>
        <family val="2"/>
        <scheme val="minor"/>
      </rPr>
      <t>up to date</t>
    </r>
  </si>
  <si>
    <r>
      <t>Bagian A (</t>
    </r>
    <r>
      <rPr>
        <b/>
        <i/>
        <sz val="12"/>
        <color theme="1"/>
        <rFont val="Calibri"/>
        <family val="2"/>
        <scheme val="minor"/>
      </rPr>
      <t>Voice of Customer</t>
    </r>
    <r>
      <rPr>
        <b/>
        <sz val="12"/>
        <color theme="1"/>
        <rFont val="Calibri"/>
        <family val="2"/>
        <scheme val="minor"/>
      </rPr>
      <t xml:space="preserve">) </t>
    </r>
  </si>
  <si>
    <r>
      <t>Kuadran A (</t>
    </r>
    <r>
      <rPr>
        <b/>
        <i/>
        <sz val="12"/>
        <color theme="1"/>
        <rFont val="Calibri"/>
        <family val="2"/>
        <scheme val="minor"/>
      </rPr>
      <t>Concentrate Here</t>
    </r>
    <r>
      <rPr>
        <b/>
        <sz val="12"/>
        <color theme="1"/>
        <rFont val="Calibri"/>
        <family val="2"/>
        <scheme val="minor"/>
      </rPr>
      <t>)</t>
    </r>
  </si>
  <si>
    <r>
      <t>Kuadran D (</t>
    </r>
    <r>
      <rPr>
        <b/>
        <i/>
        <sz val="12"/>
        <color theme="1"/>
        <rFont val="Calibri"/>
        <family val="2"/>
        <scheme val="minor"/>
      </rPr>
      <t>Keep Up The Good Work</t>
    </r>
    <r>
      <rPr>
        <b/>
        <sz val="12"/>
        <color theme="1"/>
        <rFont val="Calibri"/>
        <family val="2"/>
        <scheme val="minor"/>
      </rPr>
      <t>)</t>
    </r>
  </si>
  <si>
    <t>Nilai Kesenjangan Berdasarkan Dimensi Kualitas</t>
  </si>
  <si>
    <t>Respon Teknis</t>
  </si>
  <si>
    <t>YSIC</t>
  </si>
  <si>
    <t>Dari Sakata</t>
  </si>
  <si>
    <t>Kita Buat Baru</t>
  </si>
  <si>
    <t>Atribut yang perlu diperbaiki</t>
  </si>
  <si>
    <t xml:space="preserve">Pengadaan fasilitas pendukung tambahan </t>
  </si>
  <si>
    <t>Meninjau dan melakukan perbaikan pada materi dan konten</t>
  </si>
  <si>
    <t>Pengadaan akomodasi kuota internet tambahan</t>
  </si>
  <si>
    <t>Redesign tampilan learning management system</t>
  </si>
  <si>
    <t>Menambahkan 2 factor autentication</t>
  </si>
  <si>
    <t>Melakukan identifikasi dan optimalisasi server</t>
  </si>
  <si>
    <t>Menggunakan fitur pengelompokan room meeting</t>
  </si>
  <si>
    <r>
      <t>Bagian B (</t>
    </r>
    <r>
      <rPr>
        <b/>
        <i/>
        <sz val="12"/>
        <color theme="1"/>
        <rFont val="Calibri"/>
        <family val="2"/>
        <scheme val="minor"/>
      </rPr>
      <t>Planning Matrix</t>
    </r>
    <r>
      <rPr>
        <b/>
        <sz val="12"/>
        <color theme="1"/>
        <rFont val="Calibri"/>
        <family val="2"/>
        <scheme val="minor"/>
      </rPr>
      <t xml:space="preserve">) </t>
    </r>
  </si>
  <si>
    <r>
      <t>Bagian C (</t>
    </r>
    <r>
      <rPr>
        <b/>
        <i/>
        <sz val="12"/>
        <color theme="1"/>
        <rFont val="Calibri"/>
        <family val="2"/>
        <scheme val="minor"/>
      </rPr>
      <t>Technical Response</t>
    </r>
    <r>
      <rPr>
        <b/>
        <sz val="12"/>
        <color theme="1"/>
        <rFont val="Calibri"/>
        <family val="2"/>
        <scheme val="minor"/>
      </rPr>
      <t>)</t>
    </r>
  </si>
  <si>
    <t xml:space="preserve"> </t>
  </si>
  <si>
    <t>4+10+8+8+8+8+8+8+9+9+8+8+8+8+9+4+9+9+9+9+7+9+7+6+9+9+8+10+7+8+7+3+9+8+9+8+8+8+8+4+5+5+8+7+7+7+10+8+9+8</t>
  </si>
  <si>
    <t>4+8+7+8+9+9+8+8+9+9+9+9+8+7+10+7+9+10+8+5+6+9+7+5+7+10+8+10+7+9+8+3+9+8+10+8+8+8+8+6+8+3+8+8+8+8+8+8+10+8</t>
  </si>
  <si>
    <t>5+9+9+8+8+8+9+10+10+9+9+9+9+8+8+9+10+9+9+10+7+9+9+8+9+10+10+10+5+9+8+3+9+9+10+9+9+9+9+9+9+8+10+9+7+8+10+9+9+9</t>
  </si>
  <si>
    <t>5+10+8+7+8+8+9+9+10+10+10+8+10+8+8+6+9+8+8+9+6+8+8+9+8+10+8+10+7+9+8+3+9+8+10+8+8+8+8+7+7+6+8+7+6+8+9+7+7+7</t>
  </si>
  <si>
    <t>5+10+9+8+8+9+9+8+9+9+10+8+10+7+9+7+9+9+8+8+6+8+9+9+8+10+8+9+5+8+8+3+9+8+10+9+9+9+8+9+7+7+8+8+8+8+10+9+9+9</t>
  </si>
  <si>
    <t>5+10+8+9+8+8+10+8+10+9+10+8+10+9+9+6+9+8+9+8+6+9+8+7+8+10+6+9+6+8+8+3+9+8+10+8+7+8+9+10+8+6+7+8+7+8+8+8+9+8</t>
  </si>
  <si>
    <t>5+9+8+8+8+9+10+7+10+9+10+8+10+8+9+7+10+8+8+8+6+9+9+9+9+10+8+9+6+8+7+4+9+8+10+8+8+9+8+9+5+6+8+8+7+8+9+8+9+8</t>
  </si>
  <si>
    <t>5+10+8+9+8+8+10+8+10+10+10+8+10+9+10+6+10+8+8+8+6+8+9+8+8+10+7+9+7+9+8+3+9+8+10+8+8+9+8+10+7+7+7+8+7+8+9+8+9+8</t>
  </si>
  <si>
    <t>5+9+7+8+7+8+10+8+10+9+9+8+10+7+9+6+9+8+8+8+6+8+9+7+8+10+7+8+5+8+7+3+9+8+9+8+8+8+9+9+7+6+7+7+7+8+9+8+9+8</t>
  </si>
  <si>
    <t>5+8+8+8+8+9+10+8+10+8+9+9+8+9+7+8+9+9+8+8+7+8+7+4+8+10+7+10+6+10+7+3+9+9+9+8+9+9+9+8+9+7+8+9+8+8+8+9+9+9</t>
  </si>
  <si>
    <t>5+9+9+8+8+9+10+9+10+10+9+9+9+8+8+7+10+9+9+10+8+9+9+4+10+10+10+10+7+10+8+3+9+9+10+8+9+9+10+7+8+8+10+10+7+8+10+9+9+9</t>
  </si>
  <si>
    <t>5+9+8+7+8+8+10+8+10+9+9+7+9+6+8+6+9+9+8+7+6+8+8+9+8+10+9+9+5+8+7+3+9+8+10+9+8+8+9+6+7+7+8+8+8+8+9+8+9+8</t>
  </si>
  <si>
    <t>5+10+8+9+8+8+9+9+10+8+10+8+10+7+9+6+9+9+7+10+6+9+8+7+9+10+8+10+5+8+7+3+10+7+10+9+9+9+8+6+8+7+8+7+6+8+10+9+9+9</t>
  </si>
  <si>
    <t>5+9+9+7+8+8+9+10+10+9+10+8+8+9+10+8+10+9+9+10+7+9+8+6+10+10+10+10+6+9+7+4+9+9+10+9+9+9+9+9+7+8+10+8+7+8+8+9+9+9</t>
  </si>
  <si>
    <t>5+9+9+7+8+9+10+9+10+9+10+8+8+8+8+7+10+9+9+9+8+9+8+8+9+10+10+10+7+9+7+3+9+9+10+9+9+9+9+8+8+8+9+8+8+8+8+9+9+9</t>
  </si>
  <si>
    <t>5+9+9+9+8+9+10+9+10+9+9+9+9+8+8+8+10+9+9+10+8+9+8+5+10+10+10+10+6+10+8+3+9+9+10+9+9+9+9+9+7+8+9+10+8+8+10+9+9+9</t>
  </si>
  <si>
    <t>5+9+8+9+8+10+10+9+10+9+9+9+10+8+8+9+10+9+9+10+7+9+8+6+10+10+9+10+7+10+8+4+9+9+10+9+9+9+10+9+8+8+9+10+8+8+10+9+9+9</t>
  </si>
  <si>
    <t>5+9+8+9+8+10+10+9+10+10+10+8+8+7+10+5+10+9+8+9+7+9+7+7+10+10+8+9+5+10+7+4+9+8+10+9+9+9+9+10+8+8+9+7+6+8+8+9+9+9</t>
  </si>
  <si>
    <t>5+10+8+9+9+9+10+10+10+9+10+9+10+10+10+7+10+10+10+10+9+10+9+10+10+10+10+10+8+10+10+4+9+9+10+8+9+9+9+9+9+9+10+9+7+7+9+9+10+9</t>
  </si>
  <si>
    <t>5+9+9+9+8+9+8+9+10+9+9+9+10+8+9+5+10+10+8+9+9+9+7+10+8+10+9+9+8+9+7+3+9+9+9+8+9+9+8+5+8+4+10+10+7+8+9+9+9+9</t>
  </si>
  <si>
    <t>5+9+9+9+8+9+10+9+10+9+9+9+9+8+8+9+10+10+9+10+9+9+8+7+10+10+10+9+6+10+8+4+9+9+10+9+9+9+9+10+7+8+9+9+8+8+10+9+9+9</t>
  </si>
  <si>
    <t>5+9+9+9+8+9+10+10+10+10+10+9+10+10+10+10+10+10+10+10+8+9+9+7+10+10+10+10+10+10+9+4+9+9+10+9+9+9+9+9+7+8+10+10+8+8+10+9+9+9</t>
  </si>
  <si>
    <t>5+9+9+9+8+9+10+10+10+10+10+9+10+9+10+9+10+10+10+10+8+9+7+7+10+10+10+10+9+10+9+4+10+9+10+9+9+9+9+9+7+8+10+10+8+8+10+9+9+9</t>
  </si>
  <si>
    <t>5+9+8+9+8+9+10+10+10+9+10+9+8+9+10+9+10+10+9+10+8+9+8+10+10+10+10+10+10+10+9+4+9+9+10+9+9+9+10+10+7+8+10+10+8+8+10+9+9+9</t>
  </si>
  <si>
    <t>5+9+8+8+7+9+10+10+10+9+10+9+9+8+10+9+10+10+8+10+8+9+8+9+10+10+10+9+10+10+9+3+9+9+10+9+9+9+9+10+7+8+10+10+8+8+10+9+9+9</t>
  </si>
  <si>
    <t>Nilai Persepsi</t>
  </si>
  <si>
    <t>Jumlah</t>
  </si>
  <si>
    <t>Atribut
Layanan</t>
  </si>
  <si>
    <t>5+9+9+10+9+10+10+10+9+10+9+10+10+8+10+8+10+10+10+10+10+10+9+10+10+10+10+9+10+10+9+4+10+9+10+9+9+9+9+8+6+9+9+9+9+10+10+10+10+10</t>
  </si>
  <si>
    <t>5+8+9+10+10+10+10+10+10+10+10+10+10+9+10+10+10+10+10+10+9+10+10+9+9+10+10+10+10+10+10+4+10+9+10+9+9+9+9+9+8+9+9+9+9+10+10+10+10+10</t>
  </si>
  <si>
    <t>5+9+10+10+9+10+10+10+10+10+10+10+10+9+10+9+10+9+10+10+10+10+10+10+10+10+10+10+10+10+9+4+10+9+10+10+9+9+9+9+9+10+10+10+9+10+10+10+10+10</t>
  </si>
  <si>
    <t>5+10+9+10+9+10+10+10+10+10+10+10+10+9+10+9+10+9+9+10+10+10+10+10+9+10+10+10+10+10+10+4+10+9+10+9+9+9+9+8+9+10+9+9+9+10+10+10+10+10</t>
  </si>
  <si>
    <t>5+10+10+10+9+10+10+10+10+10+10+10+10+10+10+9+10+9+9+10+8+10+10+10+10+10+10+9+10+10+10+4+10+9+10+10+9+9+9+9+10+10+9+9+9+10+10+10+10+10</t>
  </si>
  <si>
    <t>5+10+9+10+9+10+10+10+10+10+10+10+10+10+10+9+10+9+10+10+9+10+10+10+9+10+10+8+10+10+10+4+10+9+10+9+9+9+10+10+10+10+9+9+9+10+9+10+10+10</t>
  </si>
  <si>
    <t>5+9+9+10+9+10+10+10+10+10+10+10+10+9+10+9+10+9+9+10+9+10+10+10+9+10+10+9+10+10+9+4+10+9+10+9+9+9+9+9+9+10+9+9+9+10+10+10+10+10</t>
  </si>
  <si>
    <t>5+10+9+10+9+10+10+10+10+10+10+10+10+9+10+9+10+9+9+10+9+10+10+10+10+10+10+9+10+10+10+4+10+9+10+9+9+9+9+10+9+10+9+9+9+10+10+10+10+10</t>
  </si>
  <si>
    <t>5+9+9+10+9+10+10+10+10+10+10+10+10+9+10+9+10+9+9+10+10+10+10+10+9+10+10+9+10+10+9+4+10+9+10+9+9+9+9+10+9+10+9+9+9+10+10+10+10+10</t>
  </si>
  <si>
    <t>5+8+9+10+9+10+10+10+10+10+10+10+10+10+10+9+10+9+10+10+10+10+10+10+10+10+10+10+10+10+10+4+10+9+9+9+9+9+9+10+10+10+10+9+9+10+10+10+10+10</t>
  </si>
  <si>
    <t>5+9+10+10+9+10+10+10+10+10+10+10+10+9+10+10+10+9+10+10+10+10+10+10+10+10+10+10+10+10+10+4+10+9+10+9+9+9+10+8+9+10+10+10+9+10+10+10+10+10</t>
  </si>
  <si>
    <t>5+9+9+10+9+10+10+10+10+10+10+10+10+10+10+9+10+9+9+9+9+10+10+10+9+10+10+9+10+10+9+4+10+9+10+10+9+9+9+6+9+10+9+9+9+10+10+10+10+10</t>
  </si>
  <si>
    <t>5+10+9+10+9+10+10+10+10+10+10+10+10+10+10+9+10+9+9+10+10+10+10+10+10+10+10+10+10+10+9+4+10+9+10+10+9+9+9+10+9+10+9+9+9+10+10+10+10+10</t>
  </si>
  <si>
    <t>5+9+10+10+9+10+10+10+10+9+10+10+10+10+10+9+10+9+10+10+10+10+10+10+10+10+10+10+10+10+9+4+10+9+10+10+9+9+9+9+9+10+10+9+9+10+9+10+10+10</t>
  </si>
  <si>
    <t>5+9+10+10+9+10+10+10+10+10+10+10+10+10+10+9+10+9+10+10+10+10+10+10+10+10+10+10+10+10+9+4+10+9+10+10+9+9+9+8+9+10+9+10+9+10+9+10+10+10</t>
  </si>
  <si>
    <t>5+9+10+10+9+10+10+10+10+10+10+10+10+10+10+9+10+9+10+10+10+10+10+10+10+10+10+10+10+10+10+4+10+9+10+10+9+9+10+9+9+10+10+10+9+10+10+10+10+10</t>
  </si>
  <si>
    <t>5+9+9+10+9+10+10+10+10+10+10+10+10+10+10+10+10+9+10+10+10+10+10+10+10+10+10+10+10+10+10+4+10+9+10+10+9+9+10+9+9+10+10+9+9+10+10+10+10+10</t>
  </si>
  <si>
    <t>5+9+9+10+10+10+10+10+10+10+10+10+10+10+10+7+10+9+10+10+10+10+10+10+10+10+10+10+10+10+10+4+10+9+10+10+9+9+9+10+9+10+9+9+9+10+9+10+10+10</t>
  </si>
  <si>
    <t>5+10+9+10+10+10+10+10+10+10+10+10+10+10+10+9+10+10+10+10+10+10+10+10+10+10+10+10+10+10+10+4+10+9+10+10+9+9+10+9+9+10+10+10+9+10+10+10+10+10</t>
  </si>
  <si>
    <t>5+9+10+10+9+10+10+10+10+10+10+10+10+10+10+10+10+10+9+10+10+10+10+10+10+10+10+10+10+10+10+4+10+9+10+10+9+9+9+9+9+10+10+10+9+10+10+10+10+10</t>
  </si>
  <si>
    <t>5+9+10+10+9+10+10+10+10+10+10+10+10+9+10+9+10+10+10+10+10+10+10+10+10+10+10+10+10+10+10+4+10+9+10+10+9+9+10+10+9+10+10+9+9+10+10+10+10+10</t>
  </si>
  <si>
    <t>5+9+10+10+9+10+10+10+10+10+10+10+10+10+10+10+10+10+10+10+10+10+10+10+10+10+10+10+10+10+9+4+10+9+10+10+9+9+10+9+10+10+10+9+9+10+10+10+10+10</t>
  </si>
  <si>
    <t>5+9+10+10+9+10+10+10+10+10+10+10+10+10+10+10+10+10+10+10+10+10+10+10+10+10+10+10+10+10+9+4+10+9+10+10+9+9+10+9+9+10+10+10+9+10+10+10+10+10</t>
  </si>
  <si>
    <t>5+9+9+10+9+10+10+10+10+10+10+10+10+10+10+9+10+10+10+10+10+10+10+10+10+10+10+10+10+10+9+4+10+9+10+10+9+9+10+10+9+10+10+10+9+10+10+10+10+10</t>
  </si>
  <si>
    <t>5+9+9+10+9+10+10+10+10+10+10+10+10+9+10+9+10+10+9+10+10+10+10+10+10+10+10+9+10+10+10+4+10+9+10+10+9+9+10+10+9+10+10+10+9+10+10+10+10+10</t>
  </si>
  <si>
    <t>Nilai Harapan</t>
  </si>
  <si>
    <t>9.24+9.4+9.52+9.42+9.48+9.46+9.36+9.44+9.4+9.5+9.54+9.32+9.5+9.48+9.48+9.58+9.56+9.48+9.62+9.58+9.58+9.6+9.6+9.58+9.54</t>
  </si>
  <si>
    <t>7.74+7.84+8.66+8+8.28+8.1+8.16+8.26+7.86+8.14+8.64+7.94+8.16+8.54+8.5+8.66+8.76+8.38+9.1+8.38+8.76+9.1+9.02+9.04+8.9</t>
  </si>
  <si>
    <t>0.837662337662338+0.834042553191489+0.909663865546219+0.849256900212314+0.873417721518987+0.856236786469345+0.871794871794872+0.875+0.836170212765957+0.856842105263158+0.905660377358491+0.851931330472103+0.858947368421053+0.90084388185654+0.89662447257384+0.903966597077244+0.916317991631799+0.883966244725738+0.945945945945946+0.874739039665971+0.914405010438413+0.947916666666667+0.939583333333333+0.943632567849687+0.932914046121593</t>
  </si>
  <si>
    <t>-1.5+-1.56+-0.859999999999999+-1.42+-1.2+-1.36+-1.2+-1.18+-1.54+-1.36+-0.899999999999999+-1.38+-1.34+-0.940000000000001+-0.98+-0.92+-0.800000000000001+-1.1+-0.52+-1.2+-0.82+-0.5+-0.58+-0.540000000000001+-0.639999999999999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</si>
</sst>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/>
  </cellStyleXfs>
  <cellXfs count="196">
    <xf numFmtId="0" fontId="0" fillId="0" borderId="0" xfId="0"/>
    <xf numFmtId="0" fontId="2" fillId="0" borderId="1" xfId="0" applyFont="1" applyBorder="1"/>
    <xf numFmtId="0" fontId="1" fillId="6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1" fillId="6" borderId="1" xfId="0" applyNumberFormat="1" applyFont="1" applyFill="1" applyBorder="1" applyAlignment="1">
      <alignment horizontal="center"/>
    </xf>
    <xf numFmtId="9" fontId="0" fillId="0" borderId="0" xfId="1" applyFont="1"/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9" fontId="1" fillId="6" borderId="1" xfId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2" fillId="10" borderId="1" xfId="0" applyFont="1" applyFill="1" applyBorder="1" applyAlignment="1">
      <alignment horizontal="justify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justify" vertical="center" wrapText="1"/>
    </xf>
    <xf numFmtId="0" fontId="2" fillId="11" borderId="1" xfId="0" applyFont="1" applyFill="1" applyBorder="1" applyAlignment="1">
      <alignment horizontal="justify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9" fontId="2" fillId="9" borderId="1" xfId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2" fontId="2" fillId="11" borderId="1" xfId="0" applyNumberFormat="1" applyFont="1" applyFill="1" applyBorder="1" applyAlignment="1">
      <alignment horizontal="center" vertical="center"/>
    </xf>
    <xf numFmtId="9" fontId="2" fillId="11" borderId="1" xfId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9" fontId="2" fillId="10" borderId="1" xfId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9" fontId="2" fillId="12" borderId="1" xfId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2" fontId="2" fillId="13" borderId="1" xfId="0" applyNumberFormat="1" applyFont="1" applyFill="1" applyBorder="1" applyAlignment="1">
      <alignment horizontal="center" vertical="center"/>
    </xf>
    <xf numFmtId="9" fontId="2" fillId="1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11" borderId="1" xfId="0" applyFont="1" applyFill="1" applyBorder="1" applyAlignment="1">
      <alignment horizontal="justify" vertical="center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11" fillId="2" borderId="1" xfId="2" applyFont="1" applyFill="1" applyBorder="1" applyAlignment="1">
      <alignment horizontal="center" wrapText="1"/>
    </xf>
    <xf numFmtId="2" fontId="11" fillId="2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13" borderId="6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center" vertical="center"/>
    </xf>
    <xf numFmtId="10" fontId="2" fillId="9" borderId="1" xfId="1" applyNumberFormat="1" applyFont="1" applyFill="1" applyBorder="1" applyAlignment="1">
      <alignment horizontal="right" vertical="center"/>
    </xf>
    <xf numFmtId="0" fontId="0" fillId="0" borderId="1" xfId="0" applyBorder="1"/>
    <xf numFmtId="0" fontId="2" fillId="0" borderId="0" xfId="1" applyNumberFormat="1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1" fontId="2" fillId="10" borderId="5" xfId="0" applyNumberFormat="1" applyFont="1" applyFill="1" applyBorder="1" applyAlignment="1">
      <alignment horizontal="center" vertical="center"/>
    </xf>
    <xf numFmtId="1" fontId="2" fillId="10" borderId="6" xfId="0" applyNumberFormat="1" applyFont="1" applyFill="1" applyBorder="1" applyAlignment="1">
      <alignment horizontal="center" vertical="center"/>
    </xf>
    <xf numFmtId="1" fontId="2" fillId="10" borderId="7" xfId="0" applyNumberFormat="1" applyFont="1" applyFill="1" applyBorder="1" applyAlignment="1">
      <alignment horizontal="center" vertical="center"/>
    </xf>
    <xf numFmtId="2" fontId="2" fillId="12" borderId="5" xfId="0" applyNumberFormat="1" applyFont="1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2" fillId="9" borderId="6" xfId="0" applyNumberFormat="1" applyFont="1" applyFill="1" applyBorder="1" applyAlignment="1">
      <alignment horizontal="center" vertical="center"/>
    </xf>
    <xf numFmtId="2" fontId="2" fillId="9" borderId="7" xfId="0" applyNumberFormat="1" applyFont="1" applyFill="1" applyBorder="1" applyAlignment="1">
      <alignment horizontal="center" vertical="center"/>
    </xf>
    <xf numFmtId="9" fontId="2" fillId="9" borderId="5" xfId="1" applyFont="1" applyFill="1" applyBorder="1" applyAlignment="1">
      <alignment horizontal="center" vertical="center"/>
    </xf>
    <xf numFmtId="9" fontId="2" fillId="9" borderId="6" xfId="1" applyFont="1" applyFill="1" applyBorder="1" applyAlignment="1">
      <alignment horizontal="center" vertical="center"/>
    </xf>
    <xf numFmtId="9" fontId="2" fillId="9" borderId="7" xfId="1" applyFont="1" applyFill="1" applyBorder="1" applyAlignment="1">
      <alignment horizontal="center" vertical="center"/>
    </xf>
    <xf numFmtId="2" fontId="2" fillId="10" borderId="5" xfId="0" applyNumberFormat="1" applyFont="1" applyFill="1" applyBorder="1" applyAlignment="1">
      <alignment horizontal="center" vertical="center"/>
    </xf>
    <xf numFmtId="2" fontId="2" fillId="10" borderId="6" xfId="0" applyNumberFormat="1" applyFont="1" applyFill="1" applyBorder="1" applyAlignment="1">
      <alignment horizontal="center" vertical="center"/>
    </xf>
    <xf numFmtId="2" fontId="2" fillId="10" borderId="7" xfId="0" applyNumberFormat="1" applyFont="1" applyFill="1" applyBorder="1" applyAlignment="1">
      <alignment horizontal="center" vertical="center"/>
    </xf>
    <xf numFmtId="9" fontId="2" fillId="10" borderId="5" xfId="1" applyFont="1" applyFill="1" applyBorder="1" applyAlignment="1">
      <alignment horizontal="center" vertical="center"/>
    </xf>
    <xf numFmtId="9" fontId="2" fillId="10" borderId="6" xfId="1" applyFont="1" applyFill="1" applyBorder="1" applyAlignment="1">
      <alignment horizontal="center" vertical="center"/>
    </xf>
    <xf numFmtId="9" fontId="2" fillId="10" borderId="7" xfId="1" applyFont="1" applyFill="1" applyBorder="1" applyAlignment="1">
      <alignment horizontal="center" vertical="center"/>
    </xf>
    <xf numFmtId="2" fontId="2" fillId="11" borderId="5" xfId="0" applyNumberFormat="1" applyFont="1" applyFill="1" applyBorder="1" applyAlignment="1">
      <alignment horizontal="center" vertical="center"/>
    </xf>
    <xf numFmtId="2" fontId="2" fillId="11" borderId="6" xfId="0" applyNumberFormat="1" applyFont="1" applyFill="1" applyBorder="1" applyAlignment="1">
      <alignment horizontal="center" vertical="center"/>
    </xf>
    <xf numFmtId="2" fontId="2" fillId="11" borderId="7" xfId="0" applyNumberFormat="1" applyFont="1" applyFill="1" applyBorder="1" applyAlignment="1">
      <alignment horizontal="center" vertical="center"/>
    </xf>
    <xf numFmtId="9" fontId="2" fillId="12" borderId="5" xfId="1" applyFont="1" applyFill="1" applyBorder="1" applyAlignment="1">
      <alignment horizontal="center" vertical="center"/>
    </xf>
    <xf numFmtId="9" fontId="2" fillId="12" borderId="6" xfId="1" applyFont="1" applyFill="1" applyBorder="1" applyAlignment="1">
      <alignment horizontal="center" vertical="center"/>
    </xf>
    <xf numFmtId="9" fontId="2" fillId="12" borderId="7" xfId="1" applyFont="1" applyFill="1" applyBorder="1" applyAlignment="1">
      <alignment horizontal="center" vertical="center"/>
    </xf>
    <xf numFmtId="2" fontId="2" fillId="12" borderId="5" xfId="1" applyNumberFormat="1" applyFont="1" applyFill="1" applyBorder="1" applyAlignment="1">
      <alignment horizontal="center" vertical="center"/>
    </xf>
    <xf numFmtId="2" fontId="2" fillId="12" borderId="6" xfId="1" applyNumberFormat="1" applyFont="1" applyFill="1" applyBorder="1" applyAlignment="1">
      <alignment horizontal="center" vertical="center"/>
    </xf>
    <xf numFmtId="2" fontId="2" fillId="12" borderId="7" xfId="1" applyNumberFormat="1" applyFont="1" applyFill="1" applyBorder="1" applyAlignment="1">
      <alignment horizontal="center" vertical="center"/>
    </xf>
    <xf numFmtId="1" fontId="2" fillId="12" borderId="5" xfId="0" applyNumberFormat="1" applyFont="1" applyFill="1" applyBorder="1" applyAlignment="1">
      <alignment horizontal="center" vertical="center"/>
    </xf>
    <xf numFmtId="1" fontId="2" fillId="12" borderId="6" xfId="0" applyNumberFormat="1" applyFont="1" applyFill="1" applyBorder="1" applyAlignment="1">
      <alignment horizontal="center" vertical="center"/>
    </xf>
    <xf numFmtId="1" fontId="2" fillId="12" borderId="7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9" borderId="6" xfId="0" applyNumberFormat="1" applyFont="1" applyFill="1" applyBorder="1" applyAlignment="1">
      <alignment horizontal="center" vertical="center"/>
    </xf>
    <xf numFmtId="1" fontId="2" fillId="9" borderId="7" xfId="0" applyNumberFormat="1" applyFont="1" applyFill="1" applyBorder="1" applyAlignment="1">
      <alignment horizontal="center" vertical="center"/>
    </xf>
    <xf numFmtId="9" fontId="2" fillId="11" borderId="5" xfId="1" applyFont="1" applyFill="1" applyBorder="1" applyAlignment="1">
      <alignment horizontal="center" vertical="center"/>
    </xf>
    <xf numFmtId="9" fontId="2" fillId="11" borderId="6" xfId="1" applyFont="1" applyFill="1" applyBorder="1" applyAlignment="1">
      <alignment horizontal="center" vertical="center"/>
    </xf>
    <xf numFmtId="9" fontId="2" fillId="11" borderId="7" xfId="1" applyFont="1" applyFill="1" applyBorder="1" applyAlignment="1">
      <alignment horizontal="center" vertical="center"/>
    </xf>
    <xf numFmtId="2" fontId="2" fillId="11" borderId="5" xfId="1" applyNumberFormat="1" applyFont="1" applyFill="1" applyBorder="1" applyAlignment="1">
      <alignment horizontal="center" vertical="center"/>
    </xf>
    <xf numFmtId="2" fontId="2" fillId="11" borderId="6" xfId="1" applyNumberFormat="1" applyFont="1" applyFill="1" applyBorder="1" applyAlignment="1">
      <alignment horizontal="center" vertical="center"/>
    </xf>
    <xf numFmtId="2" fontId="2" fillId="11" borderId="7" xfId="1" applyNumberFormat="1" applyFont="1" applyFill="1" applyBorder="1" applyAlignment="1">
      <alignment horizontal="center" vertical="center"/>
    </xf>
    <xf numFmtId="1" fontId="2" fillId="11" borderId="5" xfId="0" applyNumberFormat="1" applyFont="1" applyFill="1" applyBorder="1" applyAlignment="1">
      <alignment horizontal="center" vertical="center"/>
    </xf>
    <xf numFmtId="1" fontId="2" fillId="11" borderId="6" xfId="0" applyNumberFormat="1" applyFont="1" applyFill="1" applyBorder="1" applyAlignment="1">
      <alignment horizontal="center" vertical="center"/>
    </xf>
    <xf numFmtId="1" fontId="2" fillId="11" borderId="7" xfId="0" applyNumberFormat="1" applyFont="1" applyFill="1" applyBorder="1" applyAlignment="1">
      <alignment horizontal="center" vertical="center"/>
    </xf>
    <xf numFmtId="2" fontId="2" fillId="9" borderId="5" xfId="1" applyNumberFormat="1" applyFont="1" applyFill="1" applyBorder="1" applyAlignment="1">
      <alignment horizontal="center" vertical="center"/>
    </xf>
    <xf numFmtId="2" fontId="2" fillId="9" borderId="6" xfId="1" applyNumberFormat="1" applyFont="1" applyFill="1" applyBorder="1" applyAlignment="1">
      <alignment horizontal="center" vertical="center"/>
    </xf>
    <xf numFmtId="2" fontId="2" fillId="9" borderId="7" xfId="1" applyNumberFormat="1" applyFont="1" applyFill="1" applyBorder="1" applyAlignment="1">
      <alignment horizontal="center" vertical="center"/>
    </xf>
    <xf numFmtId="2" fontId="2" fillId="10" borderId="5" xfId="1" applyNumberFormat="1" applyFont="1" applyFill="1" applyBorder="1" applyAlignment="1">
      <alignment horizontal="center" vertical="center"/>
    </xf>
    <xf numFmtId="2" fontId="2" fillId="10" borderId="6" xfId="1" applyNumberFormat="1" applyFont="1" applyFill="1" applyBorder="1" applyAlignment="1">
      <alignment horizontal="center" vertical="center"/>
    </xf>
    <xf numFmtId="2" fontId="2" fillId="10" borderId="7" xfId="1" applyNumberFormat="1" applyFont="1" applyFill="1" applyBorder="1" applyAlignment="1">
      <alignment horizontal="center" vertical="center"/>
    </xf>
    <xf numFmtId="2" fontId="2" fillId="13" borderId="5" xfId="0" applyNumberFormat="1" applyFont="1" applyFill="1" applyBorder="1" applyAlignment="1">
      <alignment horizontal="center" vertical="center"/>
    </xf>
    <xf numFmtId="2" fontId="2" fillId="13" borderId="6" xfId="0" applyNumberFormat="1" applyFont="1" applyFill="1" applyBorder="1" applyAlignment="1">
      <alignment horizontal="center" vertical="center"/>
    </xf>
    <xf numFmtId="2" fontId="2" fillId="13" borderId="7" xfId="0" applyNumberFormat="1" applyFont="1" applyFill="1" applyBorder="1" applyAlignment="1">
      <alignment horizontal="center" vertical="center"/>
    </xf>
    <xf numFmtId="9" fontId="2" fillId="13" borderId="5" xfId="1" applyFont="1" applyFill="1" applyBorder="1" applyAlignment="1">
      <alignment horizontal="center" vertical="center"/>
    </xf>
    <xf numFmtId="9" fontId="2" fillId="13" borderId="6" xfId="1" applyFont="1" applyFill="1" applyBorder="1" applyAlignment="1">
      <alignment horizontal="center" vertical="center"/>
    </xf>
    <xf numFmtId="9" fontId="2" fillId="13" borderId="7" xfId="1" applyFont="1" applyFill="1" applyBorder="1" applyAlignment="1">
      <alignment horizontal="center" vertical="center"/>
    </xf>
    <xf numFmtId="2" fontId="2" fillId="13" borderId="5" xfId="1" applyNumberFormat="1" applyFont="1" applyFill="1" applyBorder="1" applyAlignment="1">
      <alignment horizontal="center" vertical="center"/>
    </xf>
    <xf numFmtId="2" fontId="2" fillId="13" borderId="6" xfId="1" applyNumberFormat="1" applyFont="1" applyFill="1" applyBorder="1" applyAlignment="1">
      <alignment horizontal="center" vertical="center"/>
    </xf>
    <xf numFmtId="2" fontId="2" fillId="13" borderId="7" xfId="1" applyNumberFormat="1" applyFont="1" applyFill="1" applyBorder="1" applyAlignment="1">
      <alignment horizontal="center" vertical="center"/>
    </xf>
    <xf numFmtId="1" fontId="2" fillId="13" borderId="5" xfId="0" applyNumberFormat="1" applyFont="1" applyFill="1" applyBorder="1" applyAlignment="1">
      <alignment horizontal="center" vertical="center"/>
    </xf>
    <xf numFmtId="1" fontId="2" fillId="13" borderId="6" xfId="0" applyNumberFormat="1" applyFont="1" applyFill="1" applyBorder="1" applyAlignment="1">
      <alignment horizontal="center" vertical="center"/>
    </xf>
    <xf numFmtId="1" fontId="2" fillId="1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</cellXfs>
  <cellStyles count="3">
    <cellStyle name="Normal" xfId="0" builtinId="0"/>
    <cellStyle name="Normal_Sheet1" xfId="2" xr:uid="{43B8C3BB-6343-4B85-AE7A-059C38B91F4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FA6-AABF-407C-90A9-C57D8A55C8BE}">
  <dimension ref="A1:C26"/>
  <sheetViews>
    <sheetView workbookViewId="0">
      <selection activeCell="C21" sqref="C21"/>
    </sheetView>
  </sheetViews>
  <sheetFormatPr defaultRowHeight="15" x14ac:dyDescent="0.25"/>
  <cols>
    <col min="1" max="1" width="17.28515625" style="9" bestFit="1" customWidth="1"/>
    <col min="2" max="2" width="8.140625" style="9" bestFit="1" customWidth="1"/>
    <col min="3" max="3" width="122.28515625" style="9" bestFit="1" customWidth="1"/>
    <col min="4" max="16384" width="9.140625" style="9"/>
  </cols>
  <sheetData>
    <row r="1" spans="1:3" ht="15.75" x14ac:dyDescent="0.25">
      <c r="A1" s="30" t="s">
        <v>113</v>
      </c>
      <c r="B1" s="2" t="s">
        <v>77</v>
      </c>
      <c r="C1" s="2" t="s">
        <v>104</v>
      </c>
    </row>
    <row r="2" spans="1:3" ht="15.75" x14ac:dyDescent="0.25">
      <c r="A2" s="117" t="s">
        <v>114</v>
      </c>
      <c r="B2" s="40">
        <v>1</v>
      </c>
      <c r="C2" s="41" t="s">
        <v>61</v>
      </c>
    </row>
    <row r="3" spans="1:3" ht="15.75" x14ac:dyDescent="0.25">
      <c r="A3" s="117"/>
      <c r="B3" s="40">
        <v>2</v>
      </c>
      <c r="C3" s="41" t="s">
        <v>64</v>
      </c>
    </row>
    <row r="4" spans="1:3" ht="15.75" x14ac:dyDescent="0.25">
      <c r="A4" s="117"/>
      <c r="B4" s="40">
        <v>3</v>
      </c>
      <c r="C4" s="41" t="s">
        <v>89</v>
      </c>
    </row>
    <row r="5" spans="1:3" ht="15.75" x14ac:dyDescent="0.25">
      <c r="A5" s="117"/>
      <c r="B5" s="40">
        <v>4</v>
      </c>
      <c r="C5" s="42" t="s">
        <v>105</v>
      </c>
    </row>
    <row r="6" spans="1:3" ht="15.75" x14ac:dyDescent="0.25">
      <c r="A6" s="118" t="s">
        <v>115</v>
      </c>
      <c r="B6" s="46">
        <v>5</v>
      </c>
      <c r="C6" s="47" t="s">
        <v>106</v>
      </c>
    </row>
    <row r="7" spans="1:3" ht="15.75" x14ac:dyDescent="0.25">
      <c r="A7" s="118"/>
      <c r="B7" s="46">
        <v>6</v>
      </c>
      <c r="C7" s="47" t="s">
        <v>107</v>
      </c>
    </row>
    <row r="8" spans="1:3" ht="15.75" x14ac:dyDescent="0.25">
      <c r="A8" s="118"/>
      <c r="B8" s="46">
        <v>7</v>
      </c>
      <c r="C8" s="47" t="s">
        <v>108</v>
      </c>
    </row>
    <row r="9" spans="1:3" ht="15.75" x14ac:dyDescent="0.25">
      <c r="A9" s="118"/>
      <c r="B9" s="46">
        <v>8</v>
      </c>
      <c r="C9" s="47" t="s">
        <v>109</v>
      </c>
    </row>
    <row r="10" spans="1:3" ht="15.75" x14ac:dyDescent="0.25">
      <c r="A10" s="118"/>
      <c r="B10" s="46">
        <v>9</v>
      </c>
      <c r="C10" s="47" t="s">
        <v>110</v>
      </c>
    </row>
    <row r="11" spans="1:3" ht="15.75" x14ac:dyDescent="0.25">
      <c r="A11" s="118"/>
      <c r="B11" s="46">
        <v>10</v>
      </c>
      <c r="C11" s="79" t="s">
        <v>73</v>
      </c>
    </row>
    <row r="12" spans="1:3" ht="15.75" x14ac:dyDescent="0.25">
      <c r="A12" s="118"/>
      <c r="B12" s="46">
        <v>11</v>
      </c>
      <c r="C12" s="48" t="s">
        <v>90</v>
      </c>
    </row>
    <row r="13" spans="1:3" ht="15.75" x14ac:dyDescent="0.25">
      <c r="A13" s="119" t="s">
        <v>116</v>
      </c>
      <c r="B13" s="43">
        <v>12</v>
      </c>
      <c r="C13" s="44" t="s">
        <v>111</v>
      </c>
    </row>
    <row r="14" spans="1:3" ht="15.75" customHeight="1" x14ac:dyDescent="0.25">
      <c r="A14" s="119"/>
      <c r="B14" s="43">
        <v>13</v>
      </c>
      <c r="C14" s="44" t="s">
        <v>112</v>
      </c>
    </row>
    <row r="15" spans="1:3" ht="15.75" x14ac:dyDescent="0.25">
      <c r="A15" s="119"/>
      <c r="B15" s="43">
        <v>14</v>
      </c>
      <c r="C15" s="45" t="s">
        <v>91</v>
      </c>
    </row>
    <row r="16" spans="1:3" ht="15.75" x14ac:dyDescent="0.25">
      <c r="A16" s="119"/>
      <c r="B16" s="43">
        <v>15</v>
      </c>
      <c r="C16" s="45" t="s">
        <v>92</v>
      </c>
    </row>
    <row r="17" spans="1:3" ht="15.75" x14ac:dyDescent="0.25">
      <c r="A17" s="119"/>
      <c r="B17" s="43">
        <v>16</v>
      </c>
      <c r="C17" s="45" t="s">
        <v>93</v>
      </c>
    </row>
    <row r="18" spans="1:3" ht="15.75" x14ac:dyDescent="0.25">
      <c r="A18" s="120" t="s">
        <v>117</v>
      </c>
      <c r="B18" s="49">
        <v>17</v>
      </c>
      <c r="C18" s="50" t="s">
        <v>94</v>
      </c>
    </row>
    <row r="19" spans="1:3" ht="15.75" x14ac:dyDescent="0.25">
      <c r="A19" s="120"/>
      <c r="B19" s="49">
        <v>18</v>
      </c>
      <c r="C19" s="50" t="s">
        <v>95</v>
      </c>
    </row>
    <row r="20" spans="1:3" ht="15.75" x14ac:dyDescent="0.25">
      <c r="A20" s="120"/>
      <c r="B20" s="49">
        <v>19</v>
      </c>
      <c r="C20" s="50" t="s">
        <v>96</v>
      </c>
    </row>
    <row r="21" spans="1:3" ht="15.75" x14ac:dyDescent="0.25">
      <c r="A21" s="120"/>
      <c r="B21" s="49">
        <v>20</v>
      </c>
      <c r="C21" s="50" t="s">
        <v>97</v>
      </c>
    </row>
    <row r="22" spans="1:3" ht="15.75" x14ac:dyDescent="0.25">
      <c r="A22" s="121" t="s">
        <v>118</v>
      </c>
      <c r="B22" s="51">
        <v>21</v>
      </c>
      <c r="C22" s="52" t="s">
        <v>98</v>
      </c>
    </row>
    <row r="23" spans="1:3" ht="15.75" x14ac:dyDescent="0.25">
      <c r="A23" s="121"/>
      <c r="B23" s="51">
        <v>22</v>
      </c>
      <c r="C23" s="52" t="s">
        <v>99</v>
      </c>
    </row>
    <row r="24" spans="1:3" ht="15.75" x14ac:dyDescent="0.25">
      <c r="A24" s="121"/>
      <c r="B24" s="51">
        <v>23</v>
      </c>
      <c r="C24" s="52" t="s">
        <v>100</v>
      </c>
    </row>
    <row r="25" spans="1:3" ht="15.75" x14ac:dyDescent="0.25">
      <c r="A25" s="121"/>
      <c r="B25" s="51">
        <v>24</v>
      </c>
      <c r="C25" s="52" t="s">
        <v>101</v>
      </c>
    </row>
    <row r="26" spans="1:3" ht="15.75" x14ac:dyDescent="0.25">
      <c r="A26" s="121"/>
      <c r="B26" s="51">
        <v>25</v>
      </c>
      <c r="C26" s="52" t="s">
        <v>102</v>
      </c>
    </row>
  </sheetData>
  <mergeCells count="5">
    <mergeCell ref="A2:A5"/>
    <mergeCell ref="A6:A12"/>
    <mergeCell ref="A13:A17"/>
    <mergeCell ref="A18:A21"/>
    <mergeCell ref="A22:A26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050A-325B-40AE-90DB-583FE8D476D8}">
  <dimension ref="A1:M29"/>
  <sheetViews>
    <sheetView topLeftCell="F1" zoomScale="92" zoomScaleNormal="98" workbookViewId="0">
      <selection activeCell="L13" sqref="L13"/>
    </sheetView>
  </sheetViews>
  <sheetFormatPr defaultRowHeight="15" x14ac:dyDescent="0.25"/>
  <cols>
    <col min="1" max="1" width="3.5703125" style="9" bestFit="1" customWidth="1"/>
    <col min="2" max="2" width="113.5703125" style="9" bestFit="1" customWidth="1"/>
    <col min="3" max="3" width="17.7109375" style="9" bestFit="1" customWidth="1"/>
    <col min="4" max="4" width="10.140625" style="9" bestFit="1" customWidth="1"/>
    <col min="5" max="5" width="11.85546875" style="9" bestFit="1" customWidth="1"/>
    <col min="6" max="6" width="9.140625" style="9"/>
    <col min="7" max="7" width="94.85546875" style="9" customWidth="1"/>
    <col min="8" max="8" width="9.140625" style="9" hidden="1" customWidth="1"/>
    <col min="9" max="9" width="10.85546875" style="9" hidden="1" customWidth="1"/>
    <col min="10" max="10" width="7.28515625" style="9" hidden="1" customWidth="1"/>
    <col min="11" max="11" width="9.140625" style="9" hidden="1" customWidth="1"/>
    <col min="12" max="12" width="59.28515625" style="9" bestFit="1" customWidth="1"/>
    <col min="13" max="13" width="46" style="9" bestFit="1" customWidth="1"/>
    <col min="14" max="16384" width="9.140625" style="9"/>
  </cols>
  <sheetData>
    <row r="1" spans="1:13" ht="15.75" x14ac:dyDescent="0.25">
      <c r="A1" s="10" t="s">
        <v>76</v>
      </c>
      <c r="B1" s="10" t="s">
        <v>77</v>
      </c>
      <c r="C1" s="10" t="s">
        <v>78</v>
      </c>
      <c r="D1" s="10" t="s">
        <v>79</v>
      </c>
      <c r="E1" s="10" t="s">
        <v>80</v>
      </c>
      <c r="G1" s="195" t="s">
        <v>144</v>
      </c>
      <c r="H1" s="195"/>
      <c r="I1" s="195"/>
      <c r="J1" s="195"/>
      <c r="L1" s="83" t="s">
        <v>140</v>
      </c>
      <c r="M1" s="9" t="s">
        <v>142</v>
      </c>
    </row>
    <row r="2" spans="1:13" ht="31.5" x14ac:dyDescent="0.25">
      <c r="A2" s="10"/>
      <c r="B2" s="10"/>
      <c r="C2" s="10"/>
      <c r="D2" s="10"/>
      <c r="E2" s="10"/>
      <c r="G2" s="82"/>
      <c r="H2" s="84" t="s">
        <v>141</v>
      </c>
      <c r="I2" s="84" t="s">
        <v>79</v>
      </c>
      <c r="J2" s="82" t="s">
        <v>80</v>
      </c>
      <c r="L2" s="83" t="s">
        <v>143</v>
      </c>
    </row>
    <row r="3" spans="1:13" ht="15.75" x14ac:dyDescent="0.25">
      <c r="A3" s="11">
        <v>1</v>
      </c>
      <c r="B3" s="12" t="s">
        <v>61</v>
      </c>
      <c r="C3" s="13">
        <v>6.25</v>
      </c>
      <c r="D3" s="14">
        <v>7</v>
      </c>
      <c r="E3" s="14">
        <v>8</v>
      </c>
      <c r="G3" s="86" t="s">
        <v>61</v>
      </c>
      <c r="H3" s="80">
        <v>6.25</v>
      </c>
      <c r="I3" s="81">
        <v>7</v>
      </c>
      <c r="J3" s="81">
        <v>8</v>
      </c>
      <c r="K3" s="90"/>
      <c r="L3" s="75" t="s">
        <v>145</v>
      </c>
      <c r="M3" s="91" t="s">
        <v>81</v>
      </c>
    </row>
    <row r="4" spans="1:13" ht="15.75" x14ac:dyDescent="0.25">
      <c r="A4" s="11">
        <v>2</v>
      </c>
      <c r="B4" s="28" t="s">
        <v>62</v>
      </c>
      <c r="C4" s="13">
        <v>6.3899999999999988</v>
      </c>
      <c r="D4" s="14">
        <v>7</v>
      </c>
      <c r="E4" s="14">
        <v>8</v>
      </c>
      <c r="G4" s="86" t="s">
        <v>64</v>
      </c>
      <c r="H4" s="13">
        <v>6.28</v>
      </c>
      <c r="I4" s="85">
        <v>8</v>
      </c>
      <c r="J4" s="85">
        <v>1</v>
      </c>
      <c r="K4" s="90" t="s">
        <v>103</v>
      </c>
      <c r="L4" s="93" t="s">
        <v>147</v>
      </c>
      <c r="M4" s="91" t="s">
        <v>82</v>
      </c>
    </row>
    <row r="5" spans="1:13" ht="15.75" x14ac:dyDescent="0.25">
      <c r="A5" s="11">
        <v>3</v>
      </c>
      <c r="B5" s="28" t="s">
        <v>63</v>
      </c>
      <c r="C5" s="13">
        <v>6.49</v>
      </c>
      <c r="D5" s="14">
        <v>7</v>
      </c>
      <c r="E5" s="14">
        <v>8</v>
      </c>
      <c r="G5" s="96" t="s">
        <v>127</v>
      </c>
      <c r="H5" s="13">
        <v>6.21</v>
      </c>
      <c r="I5" s="85">
        <v>1</v>
      </c>
      <c r="J5" s="85">
        <v>8</v>
      </c>
      <c r="K5" s="90" t="s">
        <v>103</v>
      </c>
      <c r="L5" s="93" t="s">
        <v>148</v>
      </c>
      <c r="M5" s="91" t="s">
        <v>83</v>
      </c>
    </row>
    <row r="6" spans="1:13" ht="15.75" x14ac:dyDescent="0.25">
      <c r="A6" s="16">
        <v>4</v>
      </c>
      <c r="B6" s="17" t="s">
        <v>64</v>
      </c>
      <c r="C6" s="18">
        <v>6.28</v>
      </c>
      <c r="D6" s="19">
        <v>2</v>
      </c>
      <c r="E6" s="19">
        <v>2</v>
      </c>
      <c r="G6" s="96" t="s">
        <v>128</v>
      </c>
      <c r="H6" s="80">
        <v>6.1000000000000005</v>
      </c>
      <c r="I6" s="81">
        <v>1</v>
      </c>
      <c r="J6" s="81">
        <v>8</v>
      </c>
      <c r="K6" s="90"/>
      <c r="L6" s="94" t="s">
        <v>150</v>
      </c>
    </row>
    <row r="7" spans="1:13" ht="15.75" x14ac:dyDescent="0.25">
      <c r="A7" s="16">
        <v>5</v>
      </c>
      <c r="B7" s="28" t="s">
        <v>65</v>
      </c>
      <c r="C7" s="18">
        <v>6.17</v>
      </c>
      <c r="D7" s="19">
        <v>2</v>
      </c>
      <c r="E7" s="19">
        <v>2</v>
      </c>
      <c r="G7" s="96" t="s">
        <v>135</v>
      </c>
      <c r="H7" s="80">
        <v>6.1800000000000006</v>
      </c>
      <c r="I7" s="81">
        <v>1</v>
      </c>
      <c r="J7" s="81">
        <v>9</v>
      </c>
      <c r="K7" s="90"/>
      <c r="L7" s="95" t="s">
        <v>146</v>
      </c>
      <c r="M7" s="91" t="s">
        <v>85</v>
      </c>
    </row>
    <row r="8" spans="1:13" ht="15.75" x14ac:dyDescent="0.25">
      <c r="A8" s="16">
        <v>6</v>
      </c>
      <c r="B8" s="28" t="s">
        <v>66</v>
      </c>
      <c r="C8" s="18">
        <v>6.32</v>
      </c>
      <c r="D8" s="19">
        <v>2</v>
      </c>
      <c r="E8" s="19">
        <v>2</v>
      </c>
      <c r="G8" s="96" t="s">
        <v>129</v>
      </c>
      <c r="H8" s="13">
        <v>6.1</v>
      </c>
      <c r="I8" s="85">
        <v>1</v>
      </c>
      <c r="J8" s="85">
        <v>8</v>
      </c>
      <c r="K8" s="90" t="s">
        <v>103</v>
      </c>
      <c r="L8" s="95"/>
      <c r="M8" s="91" t="s">
        <v>86</v>
      </c>
    </row>
    <row r="9" spans="1:13" ht="15.75" x14ac:dyDescent="0.25">
      <c r="A9" s="20">
        <v>8</v>
      </c>
      <c r="B9" s="21" t="s">
        <v>67</v>
      </c>
      <c r="C9" s="22">
        <v>6.21</v>
      </c>
      <c r="D9" s="23">
        <v>1</v>
      </c>
      <c r="E9" s="23">
        <v>8</v>
      </c>
      <c r="G9" s="96" t="s">
        <v>130</v>
      </c>
      <c r="H9" s="80">
        <v>6.09</v>
      </c>
      <c r="I9" s="81">
        <v>1</v>
      </c>
      <c r="J9" s="81">
        <v>8</v>
      </c>
      <c r="K9" s="90"/>
      <c r="L9" s="95"/>
    </row>
    <row r="10" spans="1:13" ht="15.75" x14ac:dyDescent="0.25">
      <c r="A10" s="20">
        <v>9</v>
      </c>
      <c r="B10" s="21" t="s">
        <v>68</v>
      </c>
      <c r="C10" s="22">
        <v>6.1000000000000005</v>
      </c>
      <c r="D10" s="23">
        <v>1</v>
      </c>
      <c r="E10" s="23">
        <v>8</v>
      </c>
      <c r="G10" s="96" t="s">
        <v>131</v>
      </c>
      <c r="H10" s="80">
        <v>6.27</v>
      </c>
      <c r="I10" s="81">
        <v>1</v>
      </c>
      <c r="J10" s="81">
        <v>8</v>
      </c>
      <c r="K10" s="90"/>
      <c r="L10" s="95"/>
      <c r="M10" s="91"/>
    </row>
    <row r="11" spans="1:13" ht="15.75" x14ac:dyDescent="0.25">
      <c r="A11" s="20">
        <v>10</v>
      </c>
      <c r="B11" s="21" t="s">
        <v>69</v>
      </c>
      <c r="C11" s="22">
        <v>6.1800000000000006</v>
      </c>
      <c r="D11" s="23">
        <v>1</v>
      </c>
      <c r="E11" s="23">
        <v>9</v>
      </c>
      <c r="G11" s="86" t="s">
        <v>73</v>
      </c>
      <c r="H11" s="80">
        <v>6.18</v>
      </c>
      <c r="I11" s="81">
        <v>2</v>
      </c>
      <c r="J11" s="81">
        <v>2</v>
      </c>
      <c r="K11" s="90"/>
      <c r="L11" s="75" t="s">
        <v>84</v>
      </c>
      <c r="M11" s="91"/>
    </row>
    <row r="12" spans="1:13" ht="15.75" x14ac:dyDescent="0.25">
      <c r="A12" s="20">
        <v>11</v>
      </c>
      <c r="B12" s="21" t="s">
        <v>70</v>
      </c>
      <c r="C12" s="22">
        <v>6.1</v>
      </c>
      <c r="D12" s="23">
        <v>1</v>
      </c>
      <c r="E12" s="23">
        <v>9</v>
      </c>
      <c r="G12" s="96" t="s">
        <v>132</v>
      </c>
      <c r="H12" s="13">
        <v>6.1899999999999995</v>
      </c>
      <c r="I12" s="85">
        <v>1</v>
      </c>
      <c r="J12" s="85">
        <v>8</v>
      </c>
      <c r="K12" s="90" t="s">
        <v>103</v>
      </c>
      <c r="L12" s="94"/>
      <c r="M12" s="91" t="s">
        <v>87</v>
      </c>
    </row>
    <row r="13" spans="1:13" ht="15.75" x14ac:dyDescent="0.25">
      <c r="A13" s="20">
        <v>12</v>
      </c>
      <c r="B13" s="21" t="s">
        <v>71</v>
      </c>
      <c r="C13" s="22">
        <v>6.09</v>
      </c>
      <c r="D13" s="23">
        <v>1</v>
      </c>
      <c r="E13" s="23">
        <v>8</v>
      </c>
      <c r="G13" s="96" t="s">
        <v>133</v>
      </c>
      <c r="H13" s="80">
        <v>6.17</v>
      </c>
      <c r="I13" s="81">
        <v>1</v>
      </c>
      <c r="J13" s="81">
        <v>9</v>
      </c>
      <c r="K13" s="90"/>
      <c r="L13" s="97" t="s">
        <v>149</v>
      </c>
      <c r="M13" s="91"/>
    </row>
    <row r="14" spans="1:13" ht="15.75" x14ac:dyDescent="0.25">
      <c r="A14" s="20">
        <v>13</v>
      </c>
      <c r="B14" s="21" t="s">
        <v>72</v>
      </c>
      <c r="C14" s="22">
        <v>6.27</v>
      </c>
      <c r="D14" s="23">
        <v>1</v>
      </c>
      <c r="E14" s="23">
        <v>8</v>
      </c>
      <c r="G14" s="86" t="s">
        <v>95</v>
      </c>
      <c r="H14" s="88">
        <v>6.05</v>
      </c>
      <c r="I14" s="85">
        <v>2</v>
      </c>
      <c r="J14" s="85">
        <v>8</v>
      </c>
      <c r="K14" s="90" t="s">
        <v>103</v>
      </c>
      <c r="L14" s="98"/>
      <c r="M14" s="91" t="s">
        <v>88</v>
      </c>
    </row>
    <row r="15" spans="1:13" ht="15.75" x14ac:dyDescent="0.25">
      <c r="A15" s="24">
        <v>14</v>
      </c>
      <c r="B15" s="25" t="s">
        <v>73</v>
      </c>
      <c r="C15" s="26">
        <v>6.18</v>
      </c>
      <c r="D15" s="27">
        <v>2</v>
      </c>
      <c r="E15" s="27">
        <v>2</v>
      </c>
      <c r="G15" s="86" t="s">
        <v>97</v>
      </c>
      <c r="H15" s="89">
        <v>6.1</v>
      </c>
      <c r="I15" s="85">
        <v>7</v>
      </c>
      <c r="J15" s="85">
        <v>8</v>
      </c>
      <c r="K15" s="90" t="s">
        <v>103</v>
      </c>
      <c r="L15" s="92"/>
      <c r="M15" s="87"/>
    </row>
    <row r="16" spans="1:13" ht="15.75" x14ac:dyDescent="0.25">
      <c r="A16" s="20">
        <v>16</v>
      </c>
      <c r="B16" s="21" t="s">
        <v>74</v>
      </c>
      <c r="C16" s="22">
        <v>6.1899999999999995</v>
      </c>
      <c r="D16" s="23">
        <v>1</v>
      </c>
      <c r="E16" s="23">
        <v>8</v>
      </c>
      <c r="H16" s="15"/>
    </row>
    <row r="17" spans="1:8" ht="15.75" x14ac:dyDescent="0.25">
      <c r="A17" s="20">
        <v>17</v>
      </c>
      <c r="B17" s="21" t="s">
        <v>75</v>
      </c>
      <c r="C17" s="22">
        <v>6.17</v>
      </c>
      <c r="D17" s="23">
        <v>1</v>
      </c>
      <c r="E17" s="23">
        <v>9</v>
      </c>
      <c r="H17" s="15"/>
    </row>
    <row r="18" spans="1:8" x14ac:dyDescent="0.25">
      <c r="G18" s="9" t="s">
        <v>154</v>
      </c>
      <c r="H18" s="15"/>
    </row>
    <row r="19" spans="1:8" x14ac:dyDescent="0.25">
      <c r="H19" s="15"/>
    </row>
    <row r="20" spans="1:8" x14ac:dyDescent="0.25">
      <c r="H20" s="15"/>
    </row>
    <row r="21" spans="1:8" x14ac:dyDescent="0.25">
      <c r="H21" s="15"/>
    </row>
    <row r="22" spans="1:8" x14ac:dyDescent="0.25">
      <c r="H22" s="15"/>
    </row>
    <row r="23" spans="1:8" x14ac:dyDescent="0.25">
      <c r="H23" s="15"/>
    </row>
    <row r="24" spans="1:8" x14ac:dyDescent="0.25">
      <c r="H24" s="15"/>
    </row>
    <row r="25" spans="1:8" x14ac:dyDescent="0.25">
      <c r="H25" s="15"/>
    </row>
    <row r="26" spans="1:8" x14ac:dyDescent="0.25">
      <c r="H26" s="15"/>
    </row>
    <row r="27" spans="1:8" x14ac:dyDescent="0.25">
      <c r="H27" s="15"/>
    </row>
    <row r="28" spans="1:8" ht="15.75" x14ac:dyDescent="0.25">
      <c r="G28" s="78"/>
      <c r="H28" s="15"/>
    </row>
    <row r="29" spans="1:8" ht="15.75" x14ac:dyDescent="0.25">
      <c r="G29" s="78"/>
      <c r="H29" s="15"/>
    </row>
  </sheetData>
  <mergeCells count="1">
    <mergeCell ref="G1:J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4"/>
  <sheetViews>
    <sheetView zoomScaleNormal="100" workbookViewId="0">
      <selection activeCell="C9" sqref="A1:XFD1048576"/>
    </sheetView>
  </sheetViews>
  <sheetFormatPr defaultRowHeight="15" x14ac:dyDescent="0.25"/>
  <cols>
    <col min="1" max="1" width="14.28515625" bestFit="1" customWidth="1"/>
    <col min="2" max="26" width="5.7109375" customWidth="1"/>
    <col min="27" max="28" width="9.140625" customWidth="1"/>
    <col min="32" max="32" width="12" bestFit="1" customWidth="1"/>
    <col min="33" max="33" width="9.5703125" bestFit="1" customWidth="1"/>
  </cols>
  <sheetData>
    <row r="1" spans="1:33" ht="31.5" customHeight="1" x14ac:dyDescent="0.25">
      <c r="A1" s="125" t="s">
        <v>0</v>
      </c>
      <c r="B1" s="126" t="s">
        <v>51</v>
      </c>
      <c r="C1" s="125"/>
      <c r="D1" s="125"/>
      <c r="E1" s="125"/>
      <c r="F1" s="122" t="s">
        <v>52</v>
      </c>
      <c r="G1" s="123"/>
      <c r="H1" s="123"/>
      <c r="I1" s="123"/>
      <c r="J1" s="123"/>
      <c r="K1" s="123"/>
      <c r="L1" s="124"/>
      <c r="M1" s="122" t="s">
        <v>53</v>
      </c>
      <c r="N1" s="123"/>
      <c r="O1" s="123"/>
      <c r="P1" s="123"/>
      <c r="Q1" s="124"/>
      <c r="R1" s="122" t="s">
        <v>54</v>
      </c>
      <c r="S1" s="123"/>
      <c r="T1" s="123"/>
      <c r="U1" s="124"/>
      <c r="V1" s="122" t="s">
        <v>55</v>
      </c>
      <c r="W1" s="123"/>
      <c r="X1" s="123"/>
      <c r="Y1" s="123"/>
      <c r="Z1" s="124"/>
    </row>
    <row r="2" spans="1:33" ht="15.75" x14ac:dyDescent="0.25">
      <c r="A2" s="12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</row>
    <row r="3" spans="1:33" ht="15.75" x14ac:dyDescent="0.25">
      <c r="A3" s="1" t="s">
        <v>1</v>
      </c>
      <c r="B3" s="53">
        <v>4</v>
      </c>
      <c r="C3" s="53">
        <v>4</v>
      </c>
      <c r="D3" s="53">
        <v>5</v>
      </c>
      <c r="E3" s="53">
        <v>5</v>
      </c>
      <c r="F3" s="54">
        <v>5</v>
      </c>
      <c r="G3" s="54">
        <v>5</v>
      </c>
      <c r="H3" s="54">
        <v>5</v>
      </c>
      <c r="I3" s="54">
        <v>5</v>
      </c>
      <c r="J3" s="54">
        <v>5</v>
      </c>
      <c r="K3" s="54">
        <v>5</v>
      </c>
      <c r="L3" s="54">
        <v>5</v>
      </c>
      <c r="M3" s="55">
        <v>5</v>
      </c>
      <c r="N3" s="55">
        <v>5</v>
      </c>
      <c r="O3" s="55">
        <v>5</v>
      </c>
      <c r="P3" s="55">
        <v>5</v>
      </c>
      <c r="Q3" s="55">
        <v>5</v>
      </c>
      <c r="R3" s="56">
        <v>5</v>
      </c>
      <c r="S3" s="56">
        <v>5</v>
      </c>
      <c r="T3" s="56">
        <v>5</v>
      </c>
      <c r="U3" s="56">
        <v>5</v>
      </c>
      <c r="V3" s="57">
        <v>5</v>
      </c>
      <c r="W3" s="57">
        <v>5</v>
      </c>
      <c r="X3" s="57">
        <v>5</v>
      </c>
      <c r="Y3" s="57">
        <v>5</v>
      </c>
      <c r="Z3" s="57">
        <v>5</v>
      </c>
      <c r="AA3" s="5"/>
      <c r="AB3" s="5"/>
      <c r="AG3" s="5"/>
    </row>
    <row r="4" spans="1:33" ht="15.75" x14ac:dyDescent="0.25">
      <c r="A4" s="1" t="s">
        <v>2</v>
      </c>
      <c r="B4" s="53">
        <v>10</v>
      </c>
      <c r="C4" s="53">
        <v>8</v>
      </c>
      <c r="D4" s="53">
        <v>9</v>
      </c>
      <c r="E4" s="53">
        <v>10</v>
      </c>
      <c r="F4" s="54">
        <v>10</v>
      </c>
      <c r="G4" s="54">
        <v>10</v>
      </c>
      <c r="H4" s="54">
        <v>9</v>
      </c>
      <c r="I4" s="54">
        <v>10</v>
      </c>
      <c r="J4" s="54">
        <v>9</v>
      </c>
      <c r="K4" s="54">
        <v>8</v>
      </c>
      <c r="L4" s="54">
        <v>9</v>
      </c>
      <c r="M4" s="55">
        <v>9</v>
      </c>
      <c r="N4" s="55">
        <v>10</v>
      </c>
      <c r="O4" s="55">
        <v>9</v>
      </c>
      <c r="P4" s="55">
        <v>9</v>
      </c>
      <c r="Q4" s="55">
        <v>9</v>
      </c>
      <c r="R4" s="56">
        <v>9</v>
      </c>
      <c r="S4" s="56">
        <v>9</v>
      </c>
      <c r="T4" s="56">
        <v>10</v>
      </c>
      <c r="U4" s="56">
        <v>9</v>
      </c>
      <c r="V4" s="57">
        <v>9</v>
      </c>
      <c r="W4" s="57">
        <v>9</v>
      </c>
      <c r="X4" s="57">
        <v>9</v>
      </c>
      <c r="Y4" s="57">
        <v>9</v>
      </c>
      <c r="Z4" s="57">
        <v>9</v>
      </c>
      <c r="AA4" s="5"/>
      <c r="AB4" s="5"/>
      <c r="AG4" s="5"/>
    </row>
    <row r="5" spans="1:33" ht="15.75" x14ac:dyDescent="0.25">
      <c r="A5" s="1" t="s">
        <v>3</v>
      </c>
      <c r="B5" s="53">
        <v>8</v>
      </c>
      <c r="C5" s="53">
        <v>7</v>
      </c>
      <c r="D5" s="53">
        <v>9</v>
      </c>
      <c r="E5" s="53">
        <v>8</v>
      </c>
      <c r="F5" s="54">
        <v>9</v>
      </c>
      <c r="G5" s="54">
        <v>8</v>
      </c>
      <c r="H5" s="54">
        <v>8</v>
      </c>
      <c r="I5" s="54">
        <v>8</v>
      </c>
      <c r="J5" s="54">
        <v>7</v>
      </c>
      <c r="K5" s="54">
        <v>8</v>
      </c>
      <c r="L5" s="54">
        <v>9</v>
      </c>
      <c r="M5" s="55">
        <v>8</v>
      </c>
      <c r="N5" s="55">
        <v>8</v>
      </c>
      <c r="O5" s="55">
        <v>9</v>
      </c>
      <c r="P5" s="55">
        <v>9</v>
      </c>
      <c r="Q5" s="55">
        <v>9</v>
      </c>
      <c r="R5" s="56">
        <v>8</v>
      </c>
      <c r="S5" s="56">
        <v>8</v>
      </c>
      <c r="T5" s="56">
        <v>8</v>
      </c>
      <c r="U5" s="56">
        <v>9</v>
      </c>
      <c r="V5" s="57">
        <v>9</v>
      </c>
      <c r="W5" s="57">
        <v>9</v>
      </c>
      <c r="X5" s="57">
        <v>9</v>
      </c>
      <c r="Y5" s="57">
        <v>8</v>
      </c>
      <c r="Z5" s="57">
        <v>8</v>
      </c>
      <c r="AA5" s="5"/>
      <c r="AB5" s="5"/>
      <c r="AG5" s="5"/>
    </row>
    <row r="6" spans="1:33" ht="15.75" x14ac:dyDescent="0.25">
      <c r="A6" s="1" t="s">
        <v>4</v>
      </c>
      <c r="B6" s="53">
        <v>8</v>
      </c>
      <c r="C6" s="53">
        <v>8</v>
      </c>
      <c r="D6" s="53">
        <v>8</v>
      </c>
      <c r="E6" s="53">
        <v>7</v>
      </c>
      <c r="F6" s="54">
        <v>8</v>
      </c>
      <c r="G6" s="54">
        <v>9</v>
      </c>
      <c r="H6" s="54">
        <v>8</v>
      </c>
      <c r="I6" s="54">
        <v>9</v>
      </c>
      <c r="J6" s="54">
        <v>8</v>
      </c>
      <c r="K6" s="54">
        <v>8</v>
      </c>
      <c r="L6" s="54">
        <v>8</v>
      </c>
      <c r="M6" s="55">
        <v>7</v>
      </c>
      <c r="N6" s="55">
        <v>9</v>
      </c>
      <c r="O6" s="55">
        <v>7</v>
      </c>
      <c r="P6" s="55">
        <v>7</v>
      </c>
      <c r="Q6" s="55">
        <v>9</v>
      </c>
      <c r="R6" s="56">
        <v>9</v>
      </c>
      <c r="S6" s="56">
        <v>9</v>
      </c>
      <c r="T6" s="56">
        <v>9</v>
      </c>
      <c r="U6" s="56">
        <v>9</v>
      </c>
      <c r="V6" s="57">
        <v>9</v>
      </c>
      <c r="W6" s="57">
        <v>9</v>
      </c>
      <c r="X6" s="57">
        <v>9</v>
      </c>
      <c r="Y6" s="57">
        <v>9</v>
      </c>
      <c r="Z6" s="57">
        <v>8</v>
      </c>
      <c r="AA6" s="5"/>
      <c r="AB6" s="5"/>
      <c r="AG6" s="5"/>
    </row>
    <row r="7" spans="1:33" ht="15.75" x14ac:dyDescent="0.25">
      <c r="A7" s="1" t="s">
        <v>5</v>
      </c>
      <c r="B7" s="53">
        <v>8</v>
      </c>
      <c r="C7" s="53">
        <v>9</v>
      </c>
      <c r="D7" s="53">
        <v>8</v>
      </c>
      <c r="E7" s="53">
        <v>8</v>
      </c>
      <c r="F7" s="54">
        <v>8</v>
      </c>
      <c r="G7" s="54">
        <v>8</v>
      </c>
      <c r="H7" s="54">
        <v>8</v>
      </c>
      <c r="I7" s="54">
        <v>8</v>
      </c>
      <c r="J7" s="54">
        <v>7</v>
      </c>
      <c r="K7" s="54">
        <v>8</v>
      </c>
      <c r="L7" s="54">
        <v>8</v>
      </c>
      <c r="M7" s="55">
        <v>8</v>
      </c>
      <c r="N7" s="55">
        <v>8</v>
      </c>
      <c r="O7" s="55">
        <v>8</v>
      </c>
      <c r="P7" s="55">
        <v>8</v>
      </c>
      <c r="Q7" s="55">
        <v>8</v>
      </c>
      <c r="R7" s="56">
        <v>8</v>
      </c>
      <c r="S7" s="56">
        <v>8</v>
      </c>
      <c r="T7" s="56">
        <v>9</v>
      </c>
      <c r="U7" s="56">
        <v>8</v>
      </c>
      <c r="V7" s="57">
        <v>8</v>
      </c>
      <c r="W7" s="57">
        <v>8</v>
      </c>
      <c r="X7" s="57">
        <v>8</v>
      </c>
      <c r="Y7" s="57">
        <v>8</v>
      </c>
      <c r="Z7" s="57">
        <v>7</v>
      </c>
      <c r="AA7" s="5"/>
      <c r="AB7" s="5"/>
      <c r="AG7" s="5"/>
    </row>
    <row r="8" spans="1:33" ht="15.75" x14ac:dyDescent="0.25">
      <c r="A8" s="1" t="s">
        <v>6</v>
      </c>
      <c r="B8" s="53">
        <v>8</v>
      </c>
      <c r="C8" s="53">
        <v>9</v>
      </c>
      <c r="D8" s="53">
        <v>8</v>
      </c>
      <c r="E8" s="53">
        <v>8</v>
      </c>
      <c r="F8" s="54">
        <v>9</v>
      </c>
      <c r="G8" s="54">
        <v>8</v>
      </c>
      <c r="H8" s="54">
        <v>9</v>
      </c>
      <c r="I8" s="54">
        <v>8</v>
      </c>
      <c r="J8" s="54">
        <v>8</v>
      </c>
      <c r="K8" s="54">
        <v>9</v>
      </c>
      <c r="L8" s="54">
        <v>9</v>
      </c>
      <c r="M8" s="55">
        <v>8</v>
      </c>
      <c r="N8" s="55">
        <v>8</v>
      </c>
      <c r="O8" s="55">
        <v>8</v>
      </c>
      <c r="P8" s="55">
        <v>9</v>
      </c>
      <c r="Q8" s="55">
        <v>9</v>
      </c>
      <c r="R8" s="56">
        <v>10</v>
      </c>
      <c r="S8" s="56">
        <v>10</v>
      </c>
      <c r="T8" s="56">
        <v>9</v>
      </c>
      <c r="U8" s="56">
        <v>9</v>
      </c>
      <c r="V8" s="57">
        <v>9</v>
      </c>
      <c r="W8" s="57">
        <v>9</v>
      </c>
      <c r="X8" s="57">
        <v>9</v>
      </c>
      <c r="Y8" s="57">
        <v>9</v>
      </c>
      <c r="Z8" s="57">
        <v>9</v>
      </c>
      <c r="AA8" s="5"/>
      <c r="AB8" s="5"/>
    </row>
    <row r="9" spans="1:33" ht="15.75" x14ac:dyDescent="0.25">
      <c r="A9" s="1" t="s">
        <v>7</v>
      </c>
      <c r="B9" s="53">
        <v>8</v>
      </c>
      <c r="C9" s="53">
        <v>8</v>
      </c>
      <c r="D9" s="53">
        <v>9</v>
      </c>
      <c r="E9" s="53">
        <v>9</v>
      </c>
      <c r="F9" s="54">
        <v>9</v>
      </c>
      <c r="G9" s="54">
        <v>10</v>
      </c>
      <c r="H9" s="54">
        <v>10</v>
      </c>
      <c r="I9" s="54">
        <v>10</v>
      </c>
      <c r="J9" s="54">
        <v>10</v>
      </c>
      <c r="K9" s="54">
        <v>10</v>
      </c>
      <c r="L9" s="54">
        <v>10</v>
      </c>
      <c r="M9" s="55">
        <v>10</v>
      </c>
      <c r="N9" s="55">
        <v>9</v>
      </c>
      <c r="O9" s="55">
        <v>9</v>
      </c>
      <c r="P9" s="55">
        <v>10</v>
      </c>
      <c r="Q9" s="55">
        <v>10</v>
      </c>
      <c r="R9" s="56">
        <v>10</v>
      </c>
      <c r="S9" s="56">
        <v>10</v>
      </c>
      <c r="T9" s="56">
        <v>10</v>
      </c>
      <c r="U9" s="56">
        <v>8</v>
      </c>
      <c r="V9" s="57">
        <v>10</v>
      </c>
      <c r="W9" s="57">
        <v>10</v>
      </c>
      <c r="X9" s="57">
        <v>10</v>
      </c>
      <c r="Y9" s="57">
        <v>10</v>
      </c>
      <c r="Z9" s="57">
        <v>10</v>
      </c>
      <c r="AA9" s="5"/>
      <c r="AB9" s="5"/>
    </row>
    <row r="10" spans="1:33" ht="15.75" x14ac:dyDescent="0.25">
      <c r="A10" s="1" t="s">
        <v>8</v>
      </c>
      <c r="B10" s="53">
        <v>8</v>
      </c>
      <c r="C10" s="53">
        <v>8</v>
      </c>
      <c r="D10" s="53">
        <v>10</v>
      </c>
      <c r="E10" s="53">
        <v>9</v>
      </c>
      <c r="F10" s="54">
        <v>8</v>
      </c>
      <c r="G10" s="54">
        <v>8</v>
      </c>
      <c r="H10" s="54">
        <v>7</v>
      </c>
      <c r="I10" s="54">
        <v>8</v>
      </c>
      <c r="J10" s="54">
        <v>8</v>
      </c>
      <c r="K10" s="54">
        <v>8</v>
      </c>
      <c r="L10" s="54">
        <v>9</v>
      </c>
      <c r="M10" s="55">
        <v>8</v>
      </c>
      <c r="N10" s="55">
        <v>9</v>
      </c>
      <c r="O10" s="55">
        <v>10</v>
      </c>
      <c r="P10" s="55">
        <v>9</v>
      </c>
      <c r="Q10" s="55">
        <v>9</v>
      </c>
      <c r="R10" s="56">
        <v>9</v>
      </c>
      <c r="S10" s="56">
        <v>9</v>
      </c>
      <c r="T10" s="56">
        <v>10</v>
      </c>
      <c r="U10" s="56">
        <v>9</v>
      </c>
      <c r="V10" s="57">
        <v>9</v>
      </c>
      <c r="W10" s="57">
        <v>10</v>
      </c>
      <c r="X10" s="57">
        <v>10</v>
      </c>
      <c r="Y10" s="57">
        <v>10</v>
      </c>
      <c r="Z10" s="57">
        <v>10</v>
      </c>
      <c r="AA10" s="5"/>
      <c r="AB10" s="5"/>
      <c r="AF10" s="5"/>
    </row>
    <row r="11" spans="1:33" ht="15.75" x14ac:dyDescent="0.25">
      <c r="A11" s="1" t="s">
        <v>9</v>
      </c>
      <c r="B11" s="53">
        <v>9</v>
      </c>
      <c r="C11" s="53">
        <v>9</v>
      </c>
      <c r="D11" s="53">
        <v>10</v>
      </c>
      <c r="E11" s="53">
        <v>10</v>
      </c>
      <c r="F11" s="54">
        <v>9</v>
      </c>
      <c r="G11" s="54">
        <v>10</v>
      </c>
      <c r="H11" s="54">
        <v>10</v>
      </c>
      <c r="I11" s="54">
        <v>10</v>
      </c>
      <c r="J11" s="54">
        <v>10</v>
      </c>
      <c r="K11" s="54">
        <v>10</v>
      </c>
      <c r="L11" s="54">
        <v>10</v>
      </c>
      <c r="M11" s="55">
        <v>10</v>
      </c>
      <c r="N11" s="55">
        <v>10</v>
      </c>
      <c r="O11" s="55">
        <v>10</v>
      </c>
      <c r="P11" s="55">
        <v>10</v>
      </c>
      <c r="Q11" s="55">
        <v>10</v>
      </c>
      <c r="R11" s="56">
        <v>10</v>
      </c>
      <c r="S11" s="56">
        <v>10</v>
      </c>
      <c r="T11" s="56">
        <v>10</v>
      </c>
      <c r="U11" s="56">
        <v>10</v>
      </c>
      <c r="V11" s="57">
        <v>10</v>
      </c>
      <c r="W11" s="57">
        <v>10</v>
      </c>
      <c r="X11" s="57">
        <v>10</v>
      </c>
      <c r="Y11" s="57">
        <v>10</v>
      </c>
      <c r="Z11" s="57">
        <v>10</v>
      </c>
      <c r="AA11" s="5"/>
      <c r="AB11" s="5"/>
    </row>
    <row r="12" spans="1:33" ht="15.75" x14ac:dyDescent="0.25">
      <c r="A12" s="1" t="s">
        <v>10</v>
      </c>
      <c r="B12" s="53">
        <v>9</v>
      </c>
      <c r="C12" s="53">
        <v>9</v>
      </c>
      <c r="D12" s="53">
        <v>9</v>
      </c>
      <c r="E12" s="53">
        <v>10</v>
      </c>
      <c r="F12" s="54">
        <v>9</v>
      </c>
      <c r="G12" s="54">
        <v>9</v>
      </c>
      <c r="H12" s="54">
        <v>9</v>
      </c>
      <c r="I12" s="54">
        <v>10</v>
      </c>
      <c r="J12" s="54">
        <v>9</v>
      </c>
      <c r="K12" s="54">
        <v>8</v>
      </c>
      <c r="L12" s="54">
        <v>10</v>
      </c>
      <c r="M12" s="55">
        <v>9</v>
      </c>
      <c r="N12" s="55">
        <v>8</v>
      </c>
      <c r="O12" s="55">
        <v>9</v>
      </c>
      <c r="P12" s="55">
        <v>9</v>
      </c>
      <c r="Q12" s="55">
        <v>9</v>
      </c>
      <c r="R12" s="56">
        <v>9</v>
      </c>
      <c r="S12" s="56">
        <v>10</v>
      </c>
      <c r="T12" s="56">
        <v>9</v>
      </c>
      <c r="U12" s="56">
        <v>9</v>
      </c>
      <c r="V12" s="57">
        <v>9</v>
      </c>
      <c r="W12" s="57">
        <v>10</v>
      </c>
      <c r="X12" s="57">
        <v>10</v>
      </c>
      <c r="Y12" s="57">
        <v>9</v>
      </c>
      <c r="Z12" s="57">
        <v>9</v>
      </c>
      <c r="AA12" s="5"/>
      <c r="AB12" s="5"/>
    </row>
    <row r="13" spans="1:33" ht="15.75" x14ac:dyDescent="0.25">
      <c r="A13" s="1" t="s">
        <v>11</v>
      </c>
      <c r="B13" s="53">
        <v>8</v>
      </c>
      <c r="C13" s="53">
        <v>9</v>
      </c>
      <c r="D13" s="53">
        <v>9</v>
      </c>
      <c r="E13" s="53">
        <v>10</v>
      </c>
      <c r="F13" s="54">
        <v>10</v>
      </c>
      <c r="G13" s="54">
        <v>10</v>
      </c>
      <c r="H13" s="54">
        <v>10</v>
      </c>
      <c r="I13" s="54">
        <v>10</v>
      </c>
      <c r="J13" s="54">
        <v>9</v>
      </c>
      <c r="K13" s="54">
        <v>9</v>
      </c>
      <c r="L13" s="54">
        <v>9</v>
      </c>
      <c r="M13" s="55">
        <v>9</v>
      </c>
      <c r="N13" s="55">
        <v>10</v>
      </c>
      <c r="O13" s="55">
        <v>10</v>
      </c>
      <c r="P13" s="55">
        <v>10</v>
      </c>
      <c r="Q13" s="55">
        <v>9</v>
      </c>
      <c r="R13" s="56">
        <v>9</v>
      </c>
      <c r="S13" s="56">
        <v>10</v>
      </c>
      <c r="T13" s="56">
        <v>10</v>
      </c>
      <c r="U13" s="56">
        <v>9</v>
      </c>
      <c r="V13" s="57">
        <v>9</v>
      </c>
      <c r="W13" s="57">
        <v>10</v>
      </c>
      <c r="X13" s="57">
        <v>10</v>
      </c>
      <c r="Y13" s="57">
        <v>10</v>
      </c>
      <c r="Z13" s="57">
        <v>10</v>
      </c>
      <c r="AA13" s="5"/>
      <c r="AB13" s="5"/>
    </row>
    <row r="14" spans="1:33" ht="15.75" x14ac:dyDescent="0.25">
      <c r="A14" s="1" t="s">
        <v>12</v>
      </c>
      <c r="B14" s="53">
        <v>8</v>
      </c>
      <c r="C14" s="53">
        <v>9</v>
      </c>
      <c r="D14" s="53">
        <v>9</v>
      </c>
      <c r="E14" s="53">
        <v>8</v>
      </c>
      <c r="F14" s="54">
        <v>8</v>
      </c>
      <c r="G14" s="54">
        <v>8</v>
      </c>
      <c r="H14" s="54">
        <v>8</v>
      </c>
      <c r="I14" s="54">
        <v>8</v>
      </c>
      <c r="J14" s="54">
        <v>8</v>
      </c>
      <c r="K14" s="54">
        <v>9</v>
      </c>
      <c r="L14" s="54">
        <v>9</v>
      </c>
      <c r="M14" s="55">
        <v>7</v>
      </c>
      <c r="N14" s="55">
        <v>8</v>
      </c>
      <c r="O14" s="55">
        <v>8</v>
      </c>
      <c r="P14" s="55">
        <v>8</v>
      </c>
      <c r="Q14" s="55">
        <v>9</v>
      </c>
      <c r="R14" s="56">
        <v>9</v>
      </c>
      <c r="S14" s="56">
        <v>8</v>
      </c>
      <c r="T14" s="56">
        <v>9</v>
      </c>
      <c r="U14" s="56">
        <v>9</v>
      </c>
      <c r="V14" s="57">
        <v>9</v>
      </c>
      <c r="W14" s="57">
        <v>9</v>
      </c>
      <c r="X14" s="57">
        <v>9</v>
      </c>
      <c r="Y14" s="57">
        <v>9</v>
      </c>
      <c r="Z14" s="57">
        <v>9</v>
      </c>
      <c r="AA14" s="5"/>
      <c r="AB14" s="5"/>
    </row>
    <row r="15" spans="1:33" ht="15.75" x14ac:dyDescent="0.25">
      <c r="A15" s="1" t="s">
        <v>13</v>
      </c>
      <c r="B15" s="53">
        <v>8</v>
      </c>
      <c r="C15" s="53">
        <v>8</v>
      </c>
      <c r="D15" s="53">
        <v>9</v>
      </c>
      <c r="E15" s="53">
        <v>10</v>
      </c>
      <c r="F15" s="54">
        <v>10</v>
      </c>
      <c r="G15" s="54">
        <v>10</v>
      </c>
      <c r="H15" s="54">
        <v>10</v>
      </c>
      <c r="I15" s="54">
        <v>10</v>
      </c>
      <c r="J15" s="54">
        <v>10</v>
      </c>
      <c r="K15" s="54">
        <v>8</v>
      </c>
      <c r="L15" s="54">
        <v>9</v>
      </c>
      <c r="M15" s="55">
        <v>9</v>
      </c>
      <c r="N15" s="55">
        <v>10</v>
      </c>
      <c r="O15" s="55">
        <v>8</v>
      </c>
      <c r="P15" s="55">
        <v>8</v>
      </c>
      <c r="Q15" s="55">
        <v>9</v>
      </c>
      <c r="R15" s="56">
        <v>10</v>
      </c>
      <c r="S15" s="56">
        <v>8</v>
      </c>
      <c r="T15" s="56">
        <v>10</v>
      </c>
      <c r="U15" s="56">
        <v>10</v>
      </c>
      <c r="V15" s="57">
        <v>9</v>
      </c>
      <c r="W15" s="57">
        <v>10</v>
      </c>
      <c r="X15" s="57">
        <v>10</v>
      </c>
      <c r="Y15" s="57">
        <v>8</v>
      </c>
      <c r="Z15" s="57">
        <v>9</v>
      </c>
      <c r="AA15" s="5"/>
      <c r="AB15" s="5"/>
    </row>
    <row r="16" spans="1:33" ht="15.75" x14ac:dyDescent="0.25">
      <c r="A16" s="1" t="s">
        <v>14</v>
      </c>
      <c r="B16" s="53">
        <v>8</v>
      </c>
      <c r="C16" s="53">
        <v>7</v>
      </c>
      <c r="D16" s="53">
        <v>8</v>
      </c>
      <c r="E16" s="53">
        <v>8</v>
      </c>
      <c r="F16" s="54">
        <v>7</v>
      </c>
      <c r="G16" s="54">
        <v>9</v>
      </c>
      <c r="H16" s="54">
        <v>8</v>
      </c>
      <c r="I16" s="54">
        <v>9</v>
      </c>
      <c r="J16" s="54">
        <v>7</v>
      </c>
      <c r="K16" s="54">
        <v>9</v>
      </c>
      <c r="L16" s="54">
        <v>8</v>
      </c>
      <c r="M16" s="55">
        <v>6</v>
      </c>
      <c r="N16" s="55">
        <v>7</v>
      </c>
      <c r="O16" s="55">
        <v>9</v>
      </c>
      <c r="P16" s="55">
        <v>8</v>
      </c>
      <c r="Q16" s="55">
        <v>8</v>
      </c>
      <c r="R16" s="56">
        <v>8</v>
      </c>
      <c r="S16" s="56">
        <v>7</v>
      </c>
      <c r="T16" s="56">
        <v>10</v>
      </c>
      <c r="U16" s="56">
        <v>8</v>
      </c>
      <c r="V16" s="57">
        <v>8</v>
      </c>
      <c r="W16" s="57">
        <v>10</v>
      </c>
      <c r="X16" s="57">
        <v>9</v>
      </c>
      <c r="Y16" s="57">
        <v>9</v>
      </c>
      <c r="Z16" s="57">
        <v>8</v>
      </c>
      <c r="AA16" s="5"/>
      <c r="AB16" s="5"/>
    </row>
    <row r="17" spans="1:28" ht="15.75" x14ac:dyDescent="0.25">
      <c r="A17" s="1" t="s">
        <v>15</v>
      </c>
      <c r="B17" s="53">
        <v>9</v>
      </c>
      <c r="C17" s="53">
        <v>10</v>
      </c>
      <c r="D17" s="53">
        <v>8</v>
      </c>
      <c r="E17" s="53">
        <v>8</v>
      </c>
      <c r="F17" s="54">
        <v>9</v>
      </c>
      <c r="G17" s="54">
        <v>9</v>
      </c>
      <c r="H17" s="54">
        <v>9</v>
      </c>
      <c r="I17" s="54">
        <v>10</v>
      </c>
      <c r="J17" s="54">
        <v>9</v>
      </c>
      <c r="K17" s="54">
        <v>7</v>
      </c>
      <c r="L17" s="54">
        <v>8</v>
      </c>
      <c r="M17" s="55">
        <v>8</v>
      </c>
      <c r="N17" s="55">
        <v>9</v>
      </c>
      <c r="O17" s="55">
        <v>10</v>
      </c>
      <c r="P17" s="55">
        <v>8</v>
      </c>
      <c r="Q17" s="55">
        <v>8</v>
      </c>
      <c r="R17" s="56">
        <v>8</v>
      </c>
      <c r="S17" s="56">
        <v>10</v>
      </c>
      <c r="T17" s="56">
        <v>10</v>
      </c>
      <c r="U17" s="56">
        <v>9</v>
      </c>
      <c r="V17" s="57">
        <v>8</v>
      </c>
      <c r="W17" s="57">
        <v>10</v>
      </c>
      <c r="X17" s="57">
        <v>10</v>
      </c>
      <c r="Y17" s="57">
        <v>10</v>
      </c>
      <c r="Z17" s="57">
        <v>10</v>
      </c>
      <c r="AA17" s="5"/>
      <c r="AB17" s="5"/>
    </row>
    <row r="18" spans="1:28" ht="15.75" x14ac:dyDescent="0.25">
      <c r="A18" s="1" t="s">
        <v>16</v>
      </c>
      <c r="B18" s="53">
        <v>4</v>
      </c>
      <c r="C18" s="53">
        <v>7</v>
      </c>
      <c r="D18" s="53">
        <v>9</v>
      </c>
      <c r="E18" s="53">
        <v>6</v>
      </c>
      <c r="F18" s="54">
        <v>7</v>
      </c>
      <c r="G18" s="54">
        <v>6</v>
      </c>
      <c r="H18" s="54">
        <v>7</v>
      </c>
      <c r="I18" s="54">
        <v>6</v>
      </c>
      <c r="J18" s="54">
        <v>6</v>
      </c>
      <c r="K18" s="54">
        <v>8</v>
      </c>
      <c r="L18" s="54">
        <v>7</v>
      </c>
      <c r="M18" s="55">
        <v>6</v>
      </c>
      <c r="N18" s="55">
        <v>6</v>
      </c>
      <c r="O18" s="55">
        <v>8</v>
      </c>
      <c r="P18" s="55">
        <v>7</v>
      </c>
      <c r="Q18" s="55">
        <v>8</v>
      </c>
      <c r="R18" s="56">
        <v>9</v>
      </c>
      <c r="S18" s="56">
        <v>5</v>
      </c>
      <c r="T18" s="56">
        <v>7</v>
      </c>
      <c r="U18" s="56">
        <v>5</v>
      </c>
      <c r="V18" s="57">
        <v>9</v>
      </c>
      <c r="W18" s="57">
        <v>10</v>
      </c>
      <c r="X18" s="57">
        <v>9</v>
      </c>
      <c r="Y18" s="57">
        <v>9</v>
      </c>
      <c r="Z18" s="57">
        <v>9</v>
      </c>
      <c r="AA18" s="5"/>
      <c r="AB18" s="5"/>
    </row>
    <row r="19" spans="1:28" ht="15.75" x14ac:dyDescent="0.25">
      <c r="A19" s="1" t="s">
        <v>17</v>
      </c>
      <c r="B19" s="53">
        <v>9</v>
      </c>
      <c r="C19" s="53">
        <v>9</v>
      </c>
      <c r="D19" s="53">
        <v>10</v>
      </c>
      <c r="E19" s="53">
        <v>9</v>
      </c>
      <c r="F19" s="54">
        <v>9</v>
      </c>
      <c r="G19" s="54">
        <v>9</v>
      </c>
      <c r="H19" s="54">
        <v>10</v>
      </c>
      <c r="I19" s="54">
        <v>10</v>
      </c>
      <c r="J19" s="54">
        <v>9</v>
      </c>
      <c r="K19" s="54">
        <v>9</v>
      </c>
      <c r="L19" s="54">
        <v>10</v>
      </c>
      <c r="M19" s="55">
        <v>9</v>
      </c>
      <c r="N19" s="55">
        <v>9</v>
      </c>
      <c r="O19" s="55">
        <v>10</v>
      </c>
      <c r="P19" s="55">
        <v>10</v>
      </c>
      <c r="Q19" s="55">
        <v>10</v>
      </c>
      <c r="R19" s="56">
        <v>10</v>
      </c>
      <c r="S19" s="56">
        <v>10</v>
      </c>
      <c r="T19" s="56">
        <v>10</v>
      </c>
      <c r="U19" s="56">
        <v>10</v>
      </c>
      <c r="V19" s="57">
        <v>10</v>
      </c>
      <c r="W19" s="57">
        <v>10</v>
      </c>
      <c r="X19" s="57">
        <v>10</v>
      </c>
      <c r="Y19" s="57">
        <v>10</v>
      </c>
      <c r="Z19" s="57">
        <v>10</v>
      </c>
      <c r="AA19" s="5"/>
      <c r="AB19" s="5"/>
    </row>
    <row r="20" spans="1:28" ht="15.75" x14ac:dyDescent="0.25">
      <c r="A20" s="1" t="s">
        <v>18</v>
      </c>
      <c r="B20" s="53">
        <v>9</v>
      </c>
      <c r="C20" s="53">
        <v>10</v>
      </c>
      <c r="D20" s="53">
        <v>9</v>
      </c>
      <c r="E20" s="53">
        <v>8</v>
      </c>
      <c r="F20" s="54">
        <v>9</v>
      </c>
      <c r="G20" s="54">
        <v>8</v>
      </c>
      <c r="H20" s="54">
        <v>8</v>
      </c>
      <c r="I20" s="54">
        <v>8</v>
      </c>
      <c r="J20" s="54">
        <v>8</v>
      </c>
      <c r="K20" s="54">
        <v>9</v>
      </c>
      <c r="L20" s="54">
        <v>9</v>
      </c>
      <c r="M20" s="55">
        <v>9</v>
      </c>
      <c r="N20" s="55">
        <v>9</v>
      </c>
      <c r="O20" s="55">
        <v>9</v>
      </c>
      <c r="P20" s="55">
        <v>9</v>
      </c>
      <c r="Q20" s="55">
        <v>9</v>
      </c>
      <c r="R20" s="56">
        <v>9</v>
      </c>
      <c r="S20" s="56">
        <v>9</v>
      </c>
      <c r="T20" s="56">
        <v>10</v>
      </c>
      <c r="U20" s="56">
        <v>10</v>
      </c>
      <c r="V20" s="57">
        <v>10</v>
      </c>
      <c r="W20" s="57">
        <v>10</v>
      </c>
      <c r="X20" s="57">
        <v>10</v>
      </c>
      <c r="Y20" s="57">
        <v>10</v>
      </c>
      <c r="Z20" s="57">
        <v>10</v>
      </c>
      <c r="AA20" s="5"/>
      <c r="AB20" s="5"/>
    </row>
    <row r="21" spans="1:28" ht="15.75" x14ac:dyDescent="0.25">
      <c r="A21" s="1" t="s">
        <v>19</v>
      </c>
      <c r="B21" s="53">
        <v>9</v>
      </c>
      <c r="C21" s="53">
        <v>8</v>
      </c>
      <c r="D21" s="53">
        <v>9</v>
      </c>
      <c r="E21" s="53">
        <v>8</v>
      </c>
      <c r="F21" s="54">
        <v>8</v>
      </c>
      <c r="G21" s="54">
        <v>9</v>
      </c>
      <c r="H21" s="54">
        <v>8</v>
      </c>
      <c r="I21" s="54">
        <v>8</v>
      </c>
      <c r="J21" s="54">
        <v>8</v>
      </c>
      <c r="K21" s="54">
        <v>8</v>
      </c>
      <c r="L21" s="54">
        <v>9</v>
      </c>
      <c r="M21" s="55">
        <v>8</v>
      </c>
      <c r="N21" s="55">
        <v>7</v>
      </c>
      <c r="O21" s="55">
        <v>9</v>
      </c>
      <c r="P21" s="55">
        <v>9</v>
      </c>
      <c r="Q21" s="55">
        <v>9</v>
      </c>
      <c r="R21" s="56">
        <v>9</v>
      </c>
      <c r="S21" s="56">
        <v>8</v>
      </c>
      <c r="T21" s="56">
        <v>10</v>
      </c>
      <c r="U21" s="56">
        <v>8</v>
      </c>
      <c r="V21" s="57">
        <v>9</v>
      </c>
      <c r="W21" s="57">
        <v>10</v>
      </c>
      <c r="X21" s="57">
        <v>10</v>
      </c>
      <c r="Y21" s="57">
        <v>9</v>
      </c>
      <c r="Z21" s="57">
        <v>8</v>
      </c>
      <c r="AA21" s="5"/>
      <c r="AB21" s="5"/>
    </row>
    <row r="22" spans="1:28" ht="15.75" x14ac:dyDescent="0.25">
      <c r="A22" s="1" t="s">
        <v>20</v>
      </c>
      <c r="B22" s="53">
        <v>9</v>
      </c>
      <c r="C22" s="53">
        <v>5</v>
      </c>
      <c r="D22" s="53">
        <v>10</v>
      </c>
      <c r="E22" s="53">
        <v>9</v>
      </c>
      <c r="F22" s="54">
        <v>8</v>
      </c>
      <c r="G22" s="54">
        <v>8</v>
      </c>
      <c r="H22" s="54">
        <v>8</v>
      </c>
      <c r="I22" s="54">
        <v>8</v>
      </c>
      <c r="J22" s="54">
        <v>8</v>
      </c>
      <c r="K22" s="54">
        <v>8</v>
      </c>
      <c r="L22" s="54">
        <v>10</v>
      </c>
      <c r="M22" s="55">
        <v>7</v>
      </c>
      <c r="N22" s="55">
        <v>10</v>
      </c>
      <c r="O22" s="55">
        <v>10</v>
      </c>
      <c r="P22" s="55">
        <v>9</v>
      </c>
      <c r="Q22" s="55">
        <v>10</v>
      </c>
      <c r="R22" s="56">
        <v>10</v>
      </c>
      <c r="S22" s="56">
        <v>9</v>
      </c>
      <c r="T22" s="56">
        <v>10</v>
      </c>
      <c r="U22" s="56">
        <v>9</v>
      </c>
      <c r="V22" s="57">
        <v>10</v>
      </c>
      <c r="W22" s="57">
        <v>10</v>
      </c>
      <c r="X22" s="57">
        <v>10</v>
      </c>
      <c r="Y22" s="57">
        <v>10</v>
      </c>
      <c r="Z22" s="57">
        <v>10</v>
      </c>
      <c r="AA22" s="5"/>
      <c r="AB22" s="5"/>
    </row>
    <row r="23" spans="1:28" ht="15.75" x14ac:dyDescent="0.25">
      <c r="A23" s="1" t="s">
        <v>21</v>
      </c>
      <c r="B23" s="53">
        <v>7</v>
      </c>
      <c r="C23" s="53">
        <v>6</v>
      </c>
      <c r="D23" s="53">
        <v>7</v>
      </c>
      <c r="E23" s="53">
        <v>6</v>
      </c>
      <c r="F23" s="54">
        <v>6</v>
      </c>
      <c r="G23" s="54">
        <v>6</v>
      </c>
      <c r="H23" s="54">
        <v>6</v>
      </c>
      <c r="I23" s="54">
        <v>6</v>
      </c>
      <c r="J23" s="54">
        <v>6</v>
      </c>
      <c r="K23" s="54">
        <v>7</v>
      </c>
      <c r="L23" s="54">
        <v>8</v>
      </c>
      <c r="M23" s="55">
        <v>6</v>
      </c>
      <c r="N23" s="55">
        <v>6</v>
      </c>
      <c r="O23" s="55">
        <v>7</v>
      </c>
      <c r="P23" s="55">
        <v>8</v>
      </c>
      <c r="Q23" s="55">
        <v>8</v>
      </c>
      <c r="R23" s="56">
        <v>7</v>
      </c>
      <c r="S23" s="56">
        <v>7</v>
      </c>
      <c r="T23" s="56">
        <v>9</v>
      </c>
      <c r="U23" s="56">
        <v>9</v>
      </c>
      <c r="V23" s="57">
        <v>9</v>
      </c>
      <c r="W23" s="57">
        <v>8</v>
      </c>
      <c r="X23" s="57">
        <v>8</v>
      </c>
      <c r="Y23" s="57">
        <v>8</v>
      </c>
      <c r="Z23" s="57">
        <v>8</v>
      </c>
      <c r="AA23" s="5"/>
      <c r="AB23" s="5"/>
    </row>
    <row r="24" spans="1:28" ht="15.75" x14ac:dyDescent="0.25">
      <c r="A24" s="1" t="s">
        <v>22</v>
      </c>
      <c r="B24" s="53">
        <v>9</v>
      </c>
      <c r="C24" s="53">
        <v>9</v>
      </c>
      <c r="D24" s="53">
        <v>9</v>
      </c>
      <c r="E24" s="53">
        <v>8</v>
      </c>
      <c r="F24" s="54">
        <v>8</v>
      </c>
      <c r="G24" s="54">
        <v>9</v>
      </c>
      <c r="H24" s="54">
        <v>9</v>
      </c>
      <c r="I24" s="54">
        <v>8</v>
      </c>
      <c r="J24" s="54">
        <v>8</v>
      </c>
      <c r="K24" s="54">
        <v>8</v>
      </c>
      <c r="L24" s="54">
        <v>9</v>
      </c>
      <c r="M24" s="55">
        <v>8</v>
      </c>
      <c r="N24" s="55">
        <v>9</v>
      </c>
      <c r="O24" s="55">
        <v>9</v>
      </c>
      <c r="P24" s="55">
        <v>9</v>
      </c>
      <c r="Q24" s="55">
        <v>9</v>
      </c>
      <c r="R24" s="56">
        <v>9</v>
      </c>
      <c r="S24" s="56">
        <v>9</v>
      </c>
      <c r="T24" s="56">
        <v>10</v>
      </c>
      <c r="U24" s="56">
        <v>9</v>
      </c>
      <c r="V24" s="57">
        <v>9</v>
      </c>
      <c r="W24" s="57">
        <v>9</v>
      </c>
      <c r="X24" s="57">
        <v>9</v>
      </c>
      <c r="Y24" s="57">
        <v>9</v>
      </c>
      <c r="Z24" s="57">
        <v>9</v>
      </c>
      <c r="AA24" s="5"/>
      <c r="AB24" s="5"/>
    </row>
    <row r="25" spans="1:28" ht="15.75" x14ac:dyDescent="0.25">
      <c r="A25" s="1" t="s">
        <v>23</v>
      </c>
      <c r="B25" s="53">
        <v>7</v>
      </c>
      <c r="C25" s="53">
        <v>7</v>
      </c>
      <c r="D25" s="53">
        <v>9</v>
      </c>
      <c r="E25" s="53">
        <v>8</v>
      </c>
      <c r="F25" s="54">
        <v>9</v>
      </c>
      <c r="G25" s="54">
        <v>8</v>
      </c>
      <c r="H25" s="54">
        <v>9</v>
      </c>
      <c r="I25" s="54">
        <v>9</v>
      </c>
      <c r="J25" s="54">
        <v>9</v>
      </c>
      <c r="K25" s="54">
        <v>7</v>
      </c>
      <c r="L25" s="54">
        <v>9</v>
      </c>
      <c r="M25" s="55">
        <v>8</v>
      </c>
      <c r="N25" s="55">
        <v>8</v>
      </c>
      <c r="O25" s="55">
        <v>8</v>
      </c>
      <c r="P25" s="55">
        <v>8</v>
      </c>
      <c r="Q25" s="55">
        <v>8</v>
      </c>
      <c r="R25" s="56">
        <v>8</v>
      </c>
      <c r="S25" s="56">
        <v>7</v>
      </c>
      <c r="T25" s="56">
        <v>9</v>
      </c>
      <c r="U25" s="56">
        <v>7</v>
      </c>
      <c r="V25" s="57">
        <v>8</v>
      </c>
      <c r="W25" s="57">
        <v>9</v>
      </c>
      <c r="X25" s="57">
        <v>7</v>
      </c>
      <c r="Y25" s="57">
        <v>8</v>
      </c>
      <c r="Z25" s="57">
        <v>8</v>
      </c>
      <c r="AA25" s="5"/>
      <c r="AB25" s="5"/>
    </row>
    <row r="26" spans="1:28" ht="15.75" x14ac:dyDescent="0.25">
      <c r="A26" s="1" t="s">
        <v>24</v>
      </c>
      <c r="B26" s="53">
        <v>6</v>
      </c>
      <c r="C26" s="53">
        <v>5</v>
      </c>
      <c r="D26" s="53">
        <v>8</v>
      </c>
      <c r="E26" s="53">
        <v>9</v>
      </c>
      <c r="F26" s="54">
        <v>9</v>
      </c>
      <c r="G26" s="54">
        <v>7</v>
      </c>
      <c r="H26" s="54">
        <v>9</v>
      </c>
      <c r="I26" s="54">
        <v>8</v>
      </c>
      <c r="J26" s="54">
        <v>7</v>
      </c>
      <c r="K26" s="54">
        <v>4</v>
      </c>
      <c r="L26" s="54">
        <v>4</v>
      </c>
      <c r="M26" s="55">
        <v>9</v>
      </c>
      <c r="N26" s="55">
        <v>7</v>
      </c>
      <c r="O26" s="55">
        <v>6</v>
      </c>
      <c r="P26" s="55">
        <v>8</v>
      </c>
      <c r="Q26" s="55">
        <v>5</v>
      </c>
      <c r="R26" s="56">
        <v>6</v>
      </c>
      <c r="S26" s="56">
        <v>7</v>
      </c>
      <c r="T26" s="56">
        <v>10</v>
      </c>
      <c r="U26" s="56">
        <v>10</v>
      </c>
      <c r="V26" s="57">
        <v>7</v>
      </c>
      <c r="W26" s="57">
        <v>7</v>
      </c>
      <c r="X26" s="57">
        <v>7</v>
      </c>
      <c r="Y26" s="57">
        <v>10</v>
      </c>
      <c r="Z26" s="57">
        <v>9</v>
      </c>
      <c r="AA26" s="5"/>
      <c r="AB26" s="5"/>
    </row>
    <row r="27" spans="1:28" ht="15.75" x14ac:dyDescent="0.25">
      <c r="A27" s="1" t="s">
        <v>25</v>
      </c>
      <c r="B27" s="53">
        <v>9</v>
      </c>
      <c r="C27" s="53">
        <v>7</v>
      </c>
      <c r="D27" s="53">
        <v>9</v>
      </c>
      <c r="E27" s="53">
        <v>8</v>
      </c>
      <c r="F27" s="54">
        <v>8</v>
      </c>
      <c r="G27" s="54">
        <v>8</v>
      </c>
      <c r="H27" s="54">
        <v>9</v>
      </c>
      <c r="I27" s="54">
        <v>8</v>
      </c>
      <c r="J27" s="54">
        <v>8</v>
      </c>
      <c r="K27" s="54">
        <v>8</v>
      </c>
      <c r="L27" s="54">
        <v>10</v>
      </c>
      <c r="M27" s="55">
        <v>8</v>
      </c>
      <c r="N27" s="55">
        <v>9</v>
      </c>
      <c r="O27" s="55">
        <v>10</v>
      </c>
      <c r="P27" s="55">
        <v>9</v>
      </c>
      <c r="Q27" s="55">
        <v>10</v>
      </c>
      <c r="R27" s="56">
        <v>10</v>
      </c>
      <c r="S27" s="56">
        <v>10</v>
      </c>
      <c r="T27" s="56">
        <v>10</v>
      </c>
      <c r="U27" s="56">
        <v>8</v>
      </c>
      <c r="V27" s="57">
        <v>10</v>
      </c>
      <c r="W27" s="57">
        <v>10</v>
      </c>
      <c r="X27" s="57">
        <v>10</v>
      </c>
      <c r="Y27" s="57">
        <v>10</v>
      </c>
      <c r="Z27" s="57">
        <v>10</v>
      </c>
      <c r="AA27" s="5"/>
      <c r="AB27" s="5"/>
    </row>
    <row r="28" spans="1:28" ht="15.75" x14ac:dyDescent="0.25">
      <c r="A28" s="1" t="s">
        <v>26</v>
      </c>
      <c r="B28" s="53">
        <v>9</v>
      </c>
      <c r="C28" s="53">
        <v>10</v>
      </c>
      <c r="D28" s="53">
        <v>10</v>
      </c>
      <c r="E28" s="53">
        <v>10</v>
      </c>
      <c r="F28" s="54">
        <v>10</v>
      </c>
      <c r="G28" s="54">
        <v>10</v>
      </c>
      <c r="H28" s="54">
        <v>10</v>
      </c>
      <c r="I28" s="54">
        <v>10</v>
      </c>
      <c r="J28" s="54">
        <v>10</v>
      </c>
      <c r="K28" s="54">
        <v>10</v>
      </c>
      <c r="L28" s="54">
        <v>10</v>
      </c>
      <c r="M28" s="55">
        <v>10</v>
      </c>
      <c r="N28" s="55">
        <v>10</v>
      </c>
      <c r="O28" s="55">
        <v>10</v>
      </c>
      <c r="P28" s="55">
        <v>10</v>
      </c>
      <c r="Q28" s="55">
        <v>10</v>
      </c>
      <c r="R28" s="56">
        <v>10</v>
      </c>
      <c r="S28" s="56">
        <v>10</v>
      </c>
      <c r="T28" s="56">
        <v>10</v>
      </c>
      <c r="U28" s="56">
        <v>10</v>
      </c>
      <c r="V28" s="57">
        <v>10</v>
      </c>
      <c r="W28" s="57">
        <v>10</v>
      </c>
      <c r="X28" s="57">
        <v>10</v>
      </c>
      <c r="Y28" s="57">
        <v>10</v>
      </c>
      <c r="Z28" s="57">
        <v>10</v>
      </c>
      <c r="AA28" s="5"/>
      <c r="AB28" s="5"/>
    </row>
    <row r="29" spans="1:28" ht="15.75" x14ac:dyDescent="0.25">
      <c r="A29" s="1" t="s">
        <v>27</v>
      </c>
      <c r="B29" s="53">
        <v>8</v>
      </c>
      <c r="C29" s="53">
        <v>8</v>
      </c>
      <c r="D29" s="53">
        <v>10</v>
      </c>
      <c r="E29" s="53">
        <v>8</v>
      </c>
      <c r="F29" s="54">
        <v>8</v>
      </c>
      <c r="G29" s="54">
        <v>6</v>
      </c>
      <c r="H29" s="54">
        <v>8</v>
      </c>
      <c r="I29" s="54">
        <v>7</v>
      </c>
      <c r="J29" s="54">
        <v>7</v>
      </c>
      <c r="K29" s="54">
        <v>7</v>
      </c>
      <c r="L29" s="54">
        <v>10</v>
      </c>
      <c r="M29" s="55">
        <v>9</v>
      </c>
      <c r="N29" s="55">
        <v>8</v>
      </c>
      <c r="O29" s="55">
        <v>10</v>
      </c>
      <c r="P29" s="55">
        <v>10</v>
      </c>
      <c r="Q29" s="55">
        <v>10</v>
      </c>
      <c r="R29" s="56">
        <v>9</v>
      </c>
      <c r="S29" s="56">
        <v>8</v>
      </c>
      <c r="T29" s="56">
        <v>10</v>
      </c>
      <c r="U29" s="56">
        <v>9</v>
      </c>
      <c r="V29" s="57">
        <v>10</v>
      </c>
      <c r="W29" s="57">
        <v>10</v>
      </c>
      <c r="X29" s="57">
        <v>10</v>
      </c>
      <c r="Y29" s="57">
        <v>10</v>
      </c>
      <c r="Z29" s="57">
        <v>10</v>
      </c>
      <c r="AA29" s="5"/>
      <c r="AB29" s="5"/>
    </row>
    <row r="30" spans="1:28" ht="15.75" x14ac:dyDescent="0.25">
      <c r="A30" s="1" t="s">
        <v>28</v>
      </c>
      <c r="B30" s="53">
        <v>10</v>
      </c>
      <c r="C30" s="53">
        <v>10</v>
      </c>
      <c r="D30" s="53">
        <v>10</v>
      </c>
      <c r="E30" s="53">
        <v>10</v>
      </c>
      <c r="F30" s="54">
        <v>9</v>
      </c>
      <c r="G30" s="54">
        <v>9</v>
      </c>
      <c r="H30" s="54">
        <v>9</v>
      </c>
      <c r="I30" s="54">
        <v>9</v>
      </c>
      <c r="J30" s="54">
        <v>8</v>
      </c>
      <c r="K30" s="54">
        <v>10</v>
      </c>
      <c r="L30" s="54">
        <v>10</v>
      </c>
      <c r="M30" s="55">
        <v>9</v>
      </c>
      <c r="N30" s="55">
        <v>10</v>
      </c>
      <c r="O30" s="55">
        <v>10</v>
      </c>
      <c r="P30" s="55">
        <v>10</v>
      </c>
      <c r="Q30" s="55">
        <v>10</v>
      </c>
      <c r="R30" s="56">
        <v>10</v>
      </c>
      <c r="S30" s="56">
        <v>9</v>
      </c>
      <c r="T30" s="56">
        <v>10</v>
      </c>
      <c r="U30" s="56">
        <v>9</v>
      </c>
      <c r="V30" s="57">
        <v>9</v>
      </c>
      <c r="W30" s="57">
        <v>10</v>
      </c>
      <c r="X30" s="57">
        <v>10</v>
      </c>
      <c r="Y30" s="57">
        <v>10</v>
      </c>
      <c r="Z30" s="57">
        <v>9</v>
      </c>
      <c r="AA30" s="5"/>
      <c r="AB30" s="5"/>
    </row>
    <row r="31" spans="1:28" ht="15.75" x14ac:dyDescent="0.25">
      <c r="A31" s="1" t="s">
        <v>29</v>
      </c>
      <c r="B31" s="53">
        <v>7</v>
      </c>
      <c r="C31" s="53">
        <v>7</v>
      </c>
      <c r="D31" s="53">
        <v>5</v>
      </c>
      <c r="E31" s="53">
        <v>7</v>
      </c>
      <c r="F31" s="54">
        <v>5</v>
      </c>
      <c r="G31" s="54">
        <v>6</v>
      </c>
      <c r="H31" s="54">
        <v>6</v>
      </c>
      <c r="I31" s="54">
        <v>7</v>
      </c>
      <c r="J31" s="54">
        <v>5</v>
      </c>
      <c r="K31" s="54">
        <v>6</v>
      </c>
      <c r="L31" s="54">
        <v>7</v>
      </c>
      <c r="M31" s="55">
        <v>5</v>
      </c>
      <c r="N31" s="55">
        <v>5</v>
      </c>
      <c r="O31" s="55">
        <v>6</v>
      </c>
      <c r="P31" s="55">
        <v>7</v>
      </c>
      <c r="Q31" s="55">
        <v>6</v>
      </c>
      <c r="R31" s="56">
        <v>7</v>
      </c>
      <c r="S31" s="56">
        <v>5</v>
      </c>
      <c r="T31" s="56">
        <v>8</v>
      </c>
      <c r="U31" s="56">
        <v>8</v>
      </c>
      <c r="V31" s="57">
        <v>6</v>
      </c>
      <c r="W31" s="57">
        <v>10</v>
      </c>
      <c r="X31" s="57">
        <v>9</v>
      </c>
      <c r="Y31" s="57">
        <v>10</v>
      </c>
      <c r="Z31" s="57">
        <v>10</v>
      </c>
      <c r="AA31" s="5"/>
      <c r="AB31" s="5"/>
    </row>
    <row r="32" spans="1:28" ht="15.75" x14ac:dyDescent="0.25">
      <c r="A32" s="1" t="s">
        <v>30</v>
      </c>
      <c r="B32" s="53">
        <v>8</v>
      </c>
      <c r="C32" s="53">
        <v>9</v>
      </c>
      <c r="D32" s="53">
        <v>9</v>
      </c>
      <c r="E32" s="53">
        <v>9</v>
      </c>
      <c r="F32" s="54">
        <v>8</v>
      </c>
      <c r="G32" s="54">
        <v>8</v>
      </c>
      <c r="H32" s="54">
        <v>8</v>
      </c>
      <c r="I32" s="54">
        <v>9</v>
      </c>
      <c r="J32" s="54">
        <v>8</v>
      </c>
      <c r="K32" s="54">
        <v>10</v>
      </c>
      <c r="L32" s="54">
        <v>10</v>
      </c>
      <c r="M32" s="55">
        <v>8</v>
      </c>
      <c r="N32" s="55">
        <v>8</v>
      </c>
      <c r="O32" s="55">
        <v>9</v>
      </c>
      <c r="P32" s="55">
        <v>9</v>
      </c>
      <c r="Q32" s="55">
        <v>10</v>
      </c>
      <c r="R32" s="56">
        <v>10</v>
      </c>
      <c r="S32" s="56">
        <v>10</v>
      </c>
      <c r="T32" s="56">
        <v>10</v>
      </c>
      <c r="U32" s="56">
        <v>9</v>
      </c>
      <c r="V32" s="57">
        <v>10</v>
      </c>
      <c r="W32" s="57">
        <v>10</v>
      </c>
      <c r="X32" s="57">
        <v>10</v>
      </c>
      <c r="Y32" s="57">
        <v>10</v>
      </c>
      <c r="Z32" s="57">
        <v>10</v>
      </c>
      <c r="AA32" s="5"/>
      <c r="AB32" s="5"/>
    </row>
    <row r="33" spans="1:28" ht="15.75" x14ac:dyDescent="0.25">
      <c r="A33" s="1" t="s">
        <v>31</v>
      </c>
      <c r="B33" s="53">
        <v>7</v>
      </c>
      <c r="C33" s="53">
        <v>8</v>
      </c>
      <c r="D33" s="53">
        <v>8</v>
      </c>
      <c r="E33" s="53">
        <v>8</v>
      </c>
      <c r="F33" s="54">
        <v>8</v>
      </c>
      <c r="G33" s="54">
        <v>8</v>
      </c>
      <c r="H33" s="54">
        <v>7</v>
      </c>
      <c r="I33" s="54">
        <v>8</v>
      </c>
      <c r="J33" s="54">
        <v>7</v>
      </c>
      <c r="K33" s="54">
        <v>7</v>
      </c>
      <c r="L33" s="54">
        <v>8</v>
      </c>
      <c r="M33" s="55">
        <v>7</v>
      </c>
      <c r="N33" s="55">
        <v>7</v>
      </c>
      <c r="O33" s="55">
        <v>7</v>
      </c>
      <c r="P33" s="55">
        <v>7</v>
      </c>
      <c r="Q33" s="55">
        <v>8</v>
      </c>
      <c r="R33" s="56">
        <v>8</v>
      </c>
      <c r="S33" s="56">
        <v>7</v>
      </c>
      <c r="T33" s="56">
        <v>10</v>
      </c>
      <c r="U33" s="56">
        <v>7</v>
      </c>
      <c r="V33" s="57">
        <v>8</v>
      </c>
      <c r="W33" s="57">
        <v>9</v>
      </c>
      <c r="X33" s="57">
        <v>9</v>
      </c>
      <c r="Y33" s="57">
        <v>9</v>
      </c>
      <c r="Z33" s="57">
        <v>9</v>
      </c>
      <c r="AA33" s="5"/>
      <c r="AB33" s="5"/>
    </row>
    <row r="34" spans="1:28" ht="15.75" x14ac:dyDescent="0.25">
      <c r="A34" s="1" t="s">
        <v>32</v>
      </c>
      <c r="B34" s="53">
        <v>3</v>
      </c>
      <c r="C34" s="53">
        <v>3</v>
      </c>
      <c r="D34" s="53">
        <v>3</v>
      </c>
      <c r="E34" s="53">
        <v>3</v>
      </c>
      <c r="F34" s="54">
        <v>3</v>
      </c>
      <c r="G34" s="54">
        <v>3</v>
      </c>
      <c r="H34" s="54">
        <v>4</v>
      </c>
      <c r="I34" s="54">
        <v>3</v>
      </c>
      <c r="J34" s="54">
        <v>3</v>
      </c>
      <c r="K34" s="54">
        <v>3</v>
      </c>
      <c r="L34" s="54">
        <v>3</v>
      </c>
      <c r="M34" s="55">
        <v>3</v>
      </c>
      <c r="N34" s="55">
        <v>3</v>
      </c>
      <c r="O34" s="55">
        <v>4</v>
      </c>
      <c r="P34" s="55">
        <v>3</v>
      </c>
      <c r="Q34" s="55">
        <v>3</v>
      </c>
      <c r="R34" s="56">
        <v>4</v>
      </c>
      <c r="S34" s="56">
        <v>4</v>
      </c>
      <c r="T34" s="56">
        <v>4</v>
      </c>
      <c r="U34" s="56">
        <v>3</v>
      </c>
      <c r="V34" s="57">
        <v>4</v>
      </c>
      <c r="W34" s="57">
        <v>4</v>
      </c>
      <c r="X34" s="57">
        <v>4</v>
      </c>
      <c r="Y34" s="57">
        <v>4</v>
      </c>
      <c r="Z34" s="57">
        <v>3</v>
      </c>
      <c r="AA34" s="5"/>
      <c r="AB34" s="5"/>
    </row>
    <row r="35" spans="1:28" ht="15.75" x14ac:dyDescent="0.25">
      <c r="A35" s="1" t="s">
        <v>33</v>
      </c>
      <c r="B35" s="53">
        <v>9</v>
      </c>
      <c r="C35" s="53">
        <v>9</v>
      </c>
      <c r="D35" s="53">
        <v>9</v>
      </c>
      <c r="E35" s="53">
        <v>9</v>
      </c>
      <c r="F35" s="54">
        <v>9</v>
      </c>
      <c r="G35" s="54">
        <v>9</v>
      </c>
      <c r="H35" s="54">
        <v>9</v>
      </c>
      <c r="I35" s="54">
        <v>9</v>
      </c>
      <c r="J35" s="54">
        <v>9</v>
      </c>
      <c r="K35" s="54">
        <v>9</v>
      </c>
      <c r="L35" s="54">
        <v>9</v>
      </c>
      <c r="M35" s="55">
        <v>9</v>
      </c>
      <c r="N35" s="55">
        <v>10</v>
      </c>
      <c r="O35" s="55">
        <v>9</v>
      </c>
      <c r="P35" s="55">
        <v>9</v>
      </c>
      <c r="Q35" s="55">
        <v>9</v>
      </c>
      <c r="R35" s="56">
        <v>9</v>
      </c>
      <c r="S35" s="56">
        <v>9</v>
      </c>
      <c r="T35" s="56">
        <v>9</v>
      </c>
      <c r="U35" s="56">
        <v>9</v>
      </c>
      <c r="V35" s="57">
        <v>9</v>
      </c>
      <c r="W35" s="57">
        <v>9</v>
      </c>
      <c r="X35" s="57">
        <v>10</v>
      </c>
      <c r="Y35" s="57">
        <v>9</v>
      </c>
      <c r="Z35" s="57">
        <v>9</v>
      </c>
      <c r="AA35" s="5"/>
      <c r="AB35" s="5"/>
    </row>
    <row r="36" spans="1:28" ht="15.75" x14ac:dyDescent="0.25">
      <c r="A36" s="1" t="s">
        <v>34</v>
      </c>
      <c r="B36" s="53">
        <v>8</v>
      </c>
      <c r="C36" s="53">
        <v>8</v>
      </c>
      <c r="D36" s="53">
        <v>9</v>
      </c>
      <c r="E36" s="53">
        <v>8</v>
      </c>
      <c r="F36" s="54">
        <v>8</v>
      </c>
      <c r="G36" s="54">
        <v>8</v>
      </c>
      <c r="H36" s="54">
        <v>8</v>
      </c>
      <c r="I36" s="54">
        <v>8</v>
      </c>
      <c r="J36" s="54">
        <v>8</v>
      </c>
      <c r="K36" s="54">
        <v>9</v>
      </c>
      <c r="L36" s="54">
        <v>9</v>
      </c>
      <c r="M36" s="55">
        <v>8</v>
      </c>
      <c r="N36" s="55">
        <v>7</v>
      </c>
      <c r="O36" s="55">
        <v>9</v>
      </c>
      <c r="P36" s="55">
        <v>9</v>
      </c>
      <c r="Q36" s="55">
        <v>9</v>
      </c>
      <c r="R36" s="56">
        <v>9</v>
      </c>
      <c r="S36" s="56">
        <v>8</v>
      </c>
      <c r="T36" s="56">
        <v>9</v>
      </c>
      <c r="U36" s="56">
        <v>9</v>
      </c>
      <c r="V36" s="57">
        <v>9</v>
      </c>
      <c r="W36" s="57">
        <v>9</v>
      </c>
      <c r="X36" s="57">
        <v>9</v>
      </c>
      <c r="Y36" s="57">
        <v>9</v>
      </c>
      <c r="Z36" s="57">
        <v>9</v>
      </c>
      <c r="AA36" s="5"/>
      <c r="AB36" s="5"/>
    </row>
    <row r="37" spans="1:28" ht="15.75" x14ac:dyDescent="0.25">
      <c r="A37" s="1" t="s">
        <v>35</v>
      </c>
      <c r="B37" s="53">
        <v>9</v>
      </c>
      <c r="C37" s="53">
        <v>10</v>
      </c>
      <c r="D37" s="53">
        <v>10</v>
      </c>
      <c r="E37" s="53">
        <v>10</v>
      </c>
      <c r="F37" s="54">
        <v>10</v>
      </c>
      <c r="G37" s="54">
        <v>10</v>
      </c>
      <c r="H37" s="54">
        <v>10</v>
      </c>
      <c r="I37" s="54">
        <v>10</v>
      </c>
      <c r="J37" s="54">
        <v>9</v>
      </c>
      <c r="K37" s="54">
        <v>9</v>
      </c>
      <c r="L37" s="54">
        <v>10</v>
      </c>
      <c r="M37" s="55">
        <v>10</v>
      </c>
      <c r="N37" s="55">
        <v>10</v>
      </c>
      <c r="O37" s="55">
        <v>10</v>
      </c>
      <c r="P37" s="55">
        <v>10</v>
      </c>
      <c r="Q37" s="55">
        <v>10</v>
      </c>
      <c r="R37" s="56">
        <v>10</v>
      </c>
      <c r="S37" s="56">
        <v>10</v>
      </c>
      <c r="T37" s="56">
        <v>10</v>
      </c>
      <c r="U37" s="56">
        <v>9</v>
      </c>
      <c r="V37" s="57">
        <v>10</v>
      </c>
      <c r="W37" s="57">
        <v>10</v>
      </c>
      <c r="X37" s="57">
        <v>10</v>
      </c>
      <c r="Y37" s="57">
        <v>10</v>
      </c>
      <c r="Z37" s="57">
        <v>10</v>
      </c>
      <c r="AA37" s="5"/>
      <c r="AB37" s="5"/>
    </row>
    <row r="38" spans="1:28" ht="15.75" x14ac:dyDescent="0.25">
      <c r="A38" s="1" t="s">
        <v>36</v>
      </c>
      <c r="B38" s="53">
        <v>8</v>
      </c>
      <c r="C38" s="53">
        <v>8</v>
      </c>
      <c r="D38" s="53">
        <v>9</v>
      </c>
      <c r="E38" s="53">
        <v>8</v>
      </c>
      <c r="F38" s="54">
        <v>9</v>
      </c>
      <c r="G38" s="54">
        <v>8</v>
      </c>
      <c r="H38" s="54">
        <v>8</v>
      </c>
      <c r="I38" s="54">
        <v>8</v>
      </c>
      <c r="J38" s="54">
        <v>8</v>
      </c>
      <c r="K38" s="54">
        <v>8</v>
      </c>
      <c r="L38" s="54">
        <v>8</v>
      </c>
      <c r="M38" s="55">
        <v>9</v>
      </c>
      <c r="N38" s="55">
        <v>9</v>
      </c>
      <c r="O38" s="55">
        <v>9</v>
      </c>
      <c r="P38" s="55">
        <v>9</v>
      </c>
      <c r="Q38" s="55">
        <v>9</v>
      </c>
      <c r="R38" s="56">
        <v>9</v>
      </c>
      <c r="S38" s="56">
        <v>9</v>
      </c>
      <c r="T38" s="56">
        <v>8</v>
      </c>
      <c r="U38" s="56">
        <v>8</v>
      </c>
      <c r="V38" s="57">
        <v>9</v>
      </c>
      <c r="W38" s="57">
        <v>9</v>
      </c>
      <c r="X38" s="57">
        <v>9</v>
      </c>
      <c r="Y38" s="57">
        <v>9</v>
      </c>
      <c r="Z38" s="57">
        <v>9</v>
      </c>
      <c r="AA38" s="5"/>
      <c r="AB38" s="5"/>
    </row>
    <row r="39" spans="1:28" ht="15.75" x14ac:dyDescent="0.25">
      <c r="A39" s="1" t="s">
        <v>37</v>
      </c>
      <c r="B39" s="53">
        <v>8</v>
      </c>
      <c r="C39" s="53">
        <v>8</v>
      </c>
      <c r="D39" s="53">
        <v>9</v>
      </c>
      <c r="E39" s="53">
        <v>8</v>
      </c>
      <c r="F39" s="54">
        <v>9</v>
      </c>
      <c r="G39" s="54">
        <v>7</v>
      </c>
      <c r="H39" s="54">
        <v>8</v>
      </c>
      <c r="I39" s="54">
        <v>8</v>
      </c>
      <c r="J39" s="54">
        <v>8</v>
      </c>
      <c r="K39" s="54">
        <v>9</v>
      </c>
      <c r="L39" s="54">
        <v>9</v>
      </c>
      <c r="M39" s="55">
        <v>8</v>
      </c>
      <c r="N39" s="55">
        <v>9</v>
      </c>
      <c r="O39" s="55">
        <v>9</v>
      </c>
      <c r="P39" s="55">
        <v>9</v>
      </c>
      <c r="Q39" s="55">
        <v>9</v>
      </c>
      <c r="R39" s="56">
        <v>9</v>
      </c>
      <c r="S39" s="56">
        <v>9</v>
      </c>
      <c r="T39" s="56">
        <v>9</v>
      </c>
      <c r="U39" s="56">
        <v>9</v>
      </c>
      <c r="V39" s="57">
        <v>9</v>
      </c>
      <c r="W39" s="57">
        <v>9</v>
      </c>
      <c r="X39" s="57">
        <v>9</v>
      </c>
      <c r="Y39" s="57">
        <v>9</v>
      </c>
      <c r="Z39" s="57">
        <v>9</v>
      </c>
      <c r="AA39" s="5"/>
      <c r="AB39" s="5"/>
    </row>
    <row r="40" spans="1:28" ht="15.75" x14ac:dyDescent="0.25">
      <c r="A40" s="1" t="s">
        <v>38</v>
      </c>
      <c r="B40" s="53">
        <v>8</v>
      </c>
      <c r="C40" s="53">
        <v>8</v>
      </c>
      <c r="D40" s="53">
        <v>9</v>
      </c>
      <c r="E40" s="53">
        <v>8</v>
      </c>
      <c r="F40" s="54">
        <v>9</v>
      </c>
      <c r="G40" s="54">
        <v>8</v>
      </c>
      <c r="H40" s="54">
        <v>9</v>
      </c>
      <c r="I40" s="54">
        <v>9</v>
      </c>
      <c r="J40" s="54">
        <v>8</v>
      </c>
      <c r="K40" s="54">
        <v>9</v>
      </c>
      <c r="L40" s="54">
        <v>9</v>
      </c>
      <c r="M40" s="55">
        <v>8</v>
      </c>
      <c r="N40" s="55">
        <v>9</v>
      </c>
      <c r="O40" s="55">
        <v>9</v>
      </c>
      <c r="P40" s="55">
        <v>9</v>
      </c>
      <c r="Q40" s="55">
        <v>9</v>
      </c>
      <c r="R40" s="56">
        <v>9</v>
      </c>
      <c r="S40" s="56">
        <v>9</v>
      </c>
      <c r="T40" s="56">
        <v>9</v>
      </c>
      <c r="U40" s="56">
        <v>9</v>
      </c>
      <c r="V40" s="57">
        <v>9</v>
      </c>
      <c r="W40" s="57">
        <v>9</v>
      </c>
      <c r="X40" s="57">
        <v>9</v>
      </c>
      <c r="Y40" s="57">
        <v>9</v>
      </c>
      <c r="Z40" s="57">
        <v>9</v>
      </c>
      <c r="AA40" s="5"/>
      <c r="AB40" s="5"/>
    </row>
    <row r="41" spans="1:28" ht="15.75" x14ac:dyDescent="0.25">
      <c r="A41" s="1" t="s">
        <v>39</v>
      </c>
      <c r="B41" s="53">
        <v>8</v>
      </c>
      <c r="C41" s="53">
        <v>8</v>
      </c>
      <c r="D41" s="53">
        <v>9</v>
      </c>
      <c r="E41" s="53">
        <v>8</v>
      </c>
      <c r="F41" s="54">
        <v>8</v>
      </c>
      <c r="G41" s="54">
        <v>9</v>
      </c>
      <c r="H41" s="54">
        <v>8</v>
      </c>
      <c r="I41" s="54">
        <v>8</v>
      </c>
      <c r="J41" s="54">
        <v>9</v>
      </c>
      <c r="K41" s="54">
        <v>9</v>
      </c>
      <c r="L41" s="54">
        <v>10</v>
      </c>
      <c r="M41" s="55">
        <v>9</v>
      </c>
      <c r="N41" s="55">
        <v>8</v>
      </c>
      <c r="O41" s="55">
        <v>9</v>
      </c>
      <c r="P41" s="55">
        <v>9</v>
      </c>
      <c r="Q41" s="55">
        <v>9</v>
      </c>
      <c r="R41" s="56">
        <v>10</v>
      </c>
      <c r="S41" s="56">
        <v>9</v>
      </c>
      <c r="T41" s="56">
        <v>9</v>
      </c>
      <c r="U41" s="56">
        <v>8</v>
      </c>
      <c r="V41" s="57">
        <v>9</v>
      </c>
      <c r="W41" s="57">
        <v>9</v>
      </c>
      <c r="X41" s="57">
        <v>9</v>
      </c>
      <c r="Y41" s="57">
        <v>10</v>
      </c>
      <c r="Z41" s="57">
        <v>9</v>
      </c>
      <c r="AA41" s="5"/>
      <c r="AB41" s="5"/>
    </row>
    <row r="42" spans="1:28" ht="15.75" x14ac:dyDescent="0.25">
      <c r="A42" s="1" t="s">
        <v>40</v>
      </c>
      <c r="B42" s="53">
        <v>4</v>
      </c>
      <c r="C42" s="53">
        <v>6</v>
      </c>
      <c r="D42" s="53">
        <v>9</v>
      </c>
      <c r="E42" s="53">
        <v>7</v>
      </c>
      <c r="F42" s="54">
        <v>9</v>
      </c>
      <c r="G42" s="54">
        <v>10</v>
      </c>
      <c r="H42" s="54">
        <v>9</v>
      </c>
      <c r="I42" s="54">
        <v>10</v>
      </c>
      <c r="J42" s="54">
        <v>9</v>
      </c>
      <c r="K42" s="54">
        <v>8</v>
      </c>
      <c r="L42" s="54">
        <v>7</v>
      </c>
      <c r="M42" s="55">
        <v>6</v>
      </c>
      <c r="N42" s="55">
        <v>6</v>
      </c>
      <c r="O42" s="55">
        <v>9</v>
      </c>
      <c r="P42" s="55">
        <v>8</v>
      </c>
      <c r="Q42" s="55">
        <v>9</v>
      </c>
      <c r="R42" s="56">
        <v>9</v>
      </c>
      <c r="S42" s="56">
        <v>10</v>
      </c>
      <c r="T42" s="56">
        <v>9</v>
      </c>
      <c r="U42" s="56">
        <v>5</v>
      </c>
      <c r="V42" s="57">
        <v>10</v>
      </c>
      <c r="W42" s="57">
        <v>9</v>
      </c>
      <c r="X42" s="57">
        <v>9</v>
      </c>
      <c r="Y42" s="57">
        <v>10</v>
      </c>
      <c r="Z42" s="57">
        <v>10</v>
      </c>
      <c r="AA42" s="5"/>
      <c r="AB42" s="5"/>
    </row>
    <row r="43" spans="1:28" ht="15.75" x14ac:dyDescent="0.25">
      <c r="A43" s="1" t="s">
        <v>41</v>
      </c>
      <c r="B43" s="53">
        <v>5</v>
      </c>
      <c r="C43" s="53">
        <v>8</v>
      </c>
      <c r="D43" s="53">
        <v>9</v>
      </c>
      <c r="E43" s="53">
        <v>7</v>
      </c>
      <c r="F43" s="54">
        <v>7</v>
      </c>
      <c r="G43" s="54">
        <v>8</v>
      </c>
      <c r="H43" s="54">
        <v>5</v>
      </c>
      <c r="I43" s="54">
        <v>7</v>
      </c>
      <c r="J43" s="54">
        <v>7</v>
      </c>
      <c r="K43" s="54">
        <v>9</v>
      </c>
      <c r="L43" s="54">
        <v>8</v>
      </c>
      <c r="M43" s="55">
        <v>7</v>
      </c>
      <c r="N43" s="55">
        <v>8</v>
      </c>
      <c r="O43" s="55">
        <v>7</v>
      </c>
      <c r="P43" s="55">
        <v>8</v>
      </c>
      <c r="Q43" s="55">
        <v>7</v>
      </c>
      <c r="R43" s="56">
        <v>8</v>
      </c>
      <c r="S43" s="56">
        <v>8</v>
      </c>
      <c r="T43" s="56">
        <v>9</v>
      </c>
      <c r="U43" s="56">
        <v>8</v>
      </c>
      <c r="V43" s="57">
        <v>7</v>
      </c>
      <c r="W43" s="57">
        <v>7</v>
      </c>
      <c r="X43" s="57">
        <v>7</v>
      </c>
      <c r="Y43" s="57">
        <v>7</v>
      </c>
      <c r="Z43" s="57">
        <v>7</v>
      </c>
      <c r="AA43" s="5"/>
      <c r="AB43" s="5"/>
    </row>
    <row r="44" spans="1:28" ht="15.75" x14ac:dyDescent="0.25">
      <c r="A44" s="1" t="s">
        <v>42</v>
      </c>
      <c r="B44" s="53">
        <v>5</v>
      </c>
      <c r="C44" s="53">
        <v>3</v>
      </c>
      <c r="D44" s="53">
        <v>8</v>
      </c>
      <c r="E44" s="53">
        <v>6</v>
      </c>
      <c r="F44" s="54">
        <v>7</v>
      </c>
      <c r="G44" s="54">
        <v>6</v>
      </c>
      <c r="H44" s="54">
        <v>6</v>
      </c>
      <c r="I44" s="54">
        <v>7</v>
      </c>
      <c r="J44" s="54">
        <v>6</v>
      </c>
      <c r="K44" s="54">
        <v>7</v>
      </c>
      <c r="L44" s="54">
        <v>8</v>
      </c>
      <c r="M44" s="55">
        <v>7</v>
      </c>
      <c r="N44" s="55">
        <v>7</v>
      </c>
      <c r="O44" s="55">
        <v>8</v>
      </c>
      <c r="P44" s="55">
        <v>8</v>
      </c>
      <c r="Q44" s="55">
        <v>8</v>
      </c>
      <c r="R44" s="56">
        <v>8</v>
      </c>
      <c r="S44" s="56">
        <v>8</v>
      </c>
      <c r="T44" s="56">
        <v>9</v>
      </c>
      <c r="U44" s="56">
        <v>4</v>
      </c>
      <c r="V44" s="57">
        <v>8</v>
      </c>
      <c r="W44" s="57">
        <v>8</v>
      </c>
      <c r="X44" s="57">
        <v>8</v>
      </c>
      <c r="Y44" s="57">
        <v>8</v>
      </c>
      <c r="Z44" s="57">
        <v>8</v>
      </c>
      <c r="AA44" s="5"/>
      <c r="AB44" s="5"/>
    </row>
    <row r="45" spans="1:28" ht="15.75" x14ac:dyDescent="0.25">
      <c r="A45" s="1" t="s">
        <v>43</v>
      </c>
      <c r="B45" s="53">
        <v>8</v>
      </c>
      <c r="C45" s="53">
        <v>8</v>
      </c>
      <c r="D45" s="53">
        <v>10</v>
      </c>
      <c r="E45" s="53">
        <v>8</v>
      </c>
      <c r="F45" s="54">
        <v>8</v>
      </c>
      <c r="G45" s="54">
        <v>7</v>
      </c>
      <c r="H45" s="54">
        <v>8</v>
      </c>
      <c r="I45" s="54">
        <v>7</v>
      </c>
      <c r="J45" s="54">
        <v>7</v>
      </c>
      <c r="K45" s="54">
        <v>8</v>
      </c>
      <c r="L45" s="54">
        <v>10</v>
      </c>
      <c r="M45" s="55">
        <v>8</v>
      </c>
      <c r="N45" s="55">
        <v>8</v>
      </c>
      <c r="O45" s="55">
        <v>10</v>
      </c>
      <c r="P45" s="55">
        <v>9</v>
      </c>
      <c r="Q45" s="55">
        <v>9</v>
      </c>
      <c r="R45" s="56">
        <v>9</v>
      </c>
      <c r="S45" s="56">
        <v>9</v>
      </c>
      <c r="T45" s="56">
        <v>10</v>
      </c>
      <c r="U45" s="56">
        <v>10</v>
      </c>
      <c r="V45" s="57">
        <v>9</v>
      </c>
      <c r="W45" s="57">
        <v>10</v>
      </c>
      <c r="X45" s="57">
        <v>10</v>
      </c>
      <c r="Y45" s="57">
        <v>10</v>
      </c>
      <c r="Z45" s="57">
        <v>10</v>
      </c>
      <c r="AA45" s="5"/>
      <c r="AB45" s="5"/>
    </row>
    <row r="46" spans="1:28" ht="15.75" x14ac:dyDescent="0.25">
      <c r="A46" s="1" t="s">
        <v>44</v>
      </c>
      <c r="B46" s="53">
        <v>7</v>
      </c>
      <c r="C46" s="53">
        <v>8</v>
      </c>
      <c r="D46" s="53">
        <v>9</v>
      </c>
      <c r="E46" s="53">
        <v>7</v>
      </c>
      <c r="F46" s="54">
        <v>8</v>
      </c>
      <c r="G46" s="54">
        <v>8</v>
      </c>
      <c r="H46" s="54">
        <v>8</v>
      </c>
      <c r="I46" s="54">
        <v>8</v>
      </c>
      <c r="J46" s="54">
        <v>7</v>
      </c>
      <c r="K46" s="54">
        <v>9</v>
      </c>
      <c r="L46" s="54">
        <v>10</v>
      </c>
      <c r="M46" s="55">
        <v>8</v>
      </c>
      <c r="N46" s="55">
        <v>7</v>
      </c>
      <c r="O46" s="55">
        <v>8</v>
      </c>
      <c r="P46" s="55">
        <v>8</v>
      </c>
      <c r="Q46" s="55">
        <v>10</v>
      </c>
      <c r="R46" s="56">
        <v>10</v>
      </c>
      <c r="S46" s="56">
        <v>7</v>
      </c>
      <c r="T46" s="56">
        <v>9</v>
      </c>
      <c r="U46" s="56">
        <v>10</v>
      </c>
      <c r="V46" s="57">
        <v>9</v>
      </c>
      <c r="W46" s="57">
        <v>10</v>
      </c>
      <c r="X46" s="57">
        <v>10</v>
      </c>
      <c r="Y46" s="57">
        <v>10</v>
      </c>
      <c r="Z46" s="57">
        <v>10</v>
      </c>
      <c r="AA46" s="5"/>
      <c r="AB46" s="5"/>
    </row>
    <row r="47" spans="1:28" ht="15.75" x14ac:dyDescent="0.25">
      <c r="A47" s="1" t="s">
        <v>45</v>
      </c>
      <c r="B47" s="53">
        <v>7</v>
      </c>
      <c r="C47" s="53">
        <v>8</v>
      </c>
      <c r="D47" s="53">
        <v>7</v>
      </c>
      <c r="E47" s="53">
        <v>6</v>
      </c>
      <c r="F47" s="54">
        <v>8</v>
      </c>
      <c r="G47" s="54">
        <v>7</v>
      </c>
      <c r="H47" s="54">
        <v>7</v>
      </c>
      <c r="I47" s="54">
        <v>7</v>
      </c>
      <c r="J47" s="54">
        <v>7</v>
      </c>
      <c r="K47" s="54">
        <v>8</v>
      </c>
      <c r="L47" s="54">
        <v>7</v>
      </c>
      <c r="M47" s="55">
        <v>8</v>
      </c>
      <c r="N47" s="55">
        <v>6</v>
      </c>
      <c r="O47" s="55">
        <v>7</v>
      </c>
      <c r="P47" s="55">
        <v>8</v>
      </c>
      <c r="Q47" s="55">
        <v>8</v>
      </c>
      <c r="R47" s="56">
        <v>8</v>
      </c>
      <c r="S47" s="56">
        <v>6</v>
      </c>
      <c r="T47" s="56">
        <v>7</v>
      </c>
      <c r="U47" s="56">
        <v>7</v>
      </c>
      <c r="V47" s="57">
        <v>8</v>
      </c>
      <c r="W47" s="57">
        <v>8</v>
      </c>
      <c r="X47" s="57">
        <v>8</v>
      </c>
      <c r="Y47" s="57">
        <v>8</v>
      </c>
      <c r="Z47" s="57">
        <v>8</v>
      </c>
      <c r="AA47" s="5"/>
      <c r="AB47" s="5"/>
    </row>
    <row r="48" spans="1:28" ht="15.75" x14ac:dyDescent="0.25">
      <c r="A48" s="1" t="s">
        <v>46</v>
      </c>
      <c r="B48" s="53">
        <v>7</v>
      </c>
      <c r="C48" s="53">
        <v>8</v>
      </c>
      <c r="D48" s="53">
        <v>8</v>
      </c>
      <c r="E48" s="53">
        <v>8</v>
      </c>
      <c r="F48" s="54">
        <v>8</v>
      </c>
      <c r="G48" s="54">
        <v>8</v>
      </c>
      <c r="H48" s="54">
        <v>8</v>
      </c>
      <c r="I48" s="54">
        <v>8</v>
      </c>
      <c r="J48" s="54">
        <v>8</v>
      </c>
      <c r="K48" s="54">
        <v>8</v>
      </c>
      <c r="L48" s="54">
        <v>8</v>
      </c>
      <c r="M48" s="55">
        <v>8</v>
      </c>
      <c r="N48" s="55">
        <v>8</v>
      </c>
      <c r="O48" s="55">
        <v>8</v>
      </c>
      <c r="P48" s="55">
        <v>8</v>
      </c>
      <c r="Q48" s="55">
        <v>8</v>
      </c>
      <c r="R48" s="56">
        <v>8</v>
      </c>
      <c r="S48" s="56">
        <v>8</v>
      </c>
      <c r="T48" s="56">
        <v>7</v>
      </c>
      <c r="U48" s="56">
        <v>8</v>
      </c>
      <c r="V48" s="57">
        <v>8</v>
      </c>
      <c r="W48" s="57">
        <v>8</v>
      </c>
      <c r="X48" s="57">
        <v>8</v>
      </c>
      <c r="Y48" s="57">
        <v>8</v>
      </c>
      <c r="Z48" s="57">
        <v>8</v>
      </c>
      <c r="AA48" s="5"/>
      <c r="AB48" s="5"/>
    </row>
    <row r="49" spans="1:28" ht="15.75" x14ac:dyDescent="0.25">
      <c r="A49" s="1" t="s">
        <v>47</v>
      </c>
      <c r="B49" s="53">
        <v>10</v>
      </c>
      <c r="C49" s="53">
        <v>8</v>
      </c>
      <c r="D49" s="53">
        <v>10</v>
      </c>
      <c r="E49" s="53">
        <v>9</v>
      </c>
      <c r="F49" s="54">
        <v>10</v>
      </c>
      <c r="G49" s="54">
        <v>8</v>
      </c>
      <c r="H49" s="54">
        <v>9</v>
      </c>
      <c r="I49" s="54">
        <v>9</v>
      </c>
      <c r="J49" s="54">
        <v>9</v>
      </c>
      <c r="K49" s="54">
        <v>8</v>
      </c>
      <c r="L49" s="54">
        <v>10</v>
      </c>
      <c r="M49" s="55">
        <v>9</v>
      </c>
      <c r="N49" s="55">
        <v>10</v>
      </c>
      <c r="O49" s="55">
        <v>8</v>
      </c>
      <c r="P49" s="55">
        <v>8</v>
      </c>
      <c r="Q49" s="55">
        <v>10</v>
      </c>
      <c r="R49" s="56">
        <v>10</v>
      </c>
      <c r="S49" s="56">
        <v>8</v>
      </c>
      <c r="T49" s="56">
        <v>9</v>
      </c>
      <c r="U49" s="56">
        <v>9</v>
      </c>
      <c r="V49" s="57">
        <v>10</v>
      </c>
      <c r="W49" s="57">
        <v>10</v>
      </c>
      <c r="X49" s="57">
        <v>10</v>
      </c>
      <c r="Y49" s="57">
        <v>10</v>
      </c>
      <c r="Z49" s="57">
        <v>10</v>
      </c>
      <c r="AA49" s="5"/>
      <c r="AB49" s="5"/>
    </row>
    <row r="50" spans="1:28" ht="15.75" x14ac:dyDescent="0.25">
      <c r="A50" s="1" t="s">
        <v>48</v>
      </c>
      <c r="B50" s="53">
        <v>8</v>
      </c>
      <c r="C50" s="53">
        <v>8</v>
      </c>
      <c r="D50" s="53">
        <v>9</v>
      </c>
      <c r="E50" s="53">
        <v>7</v>
      </c>
      <c r="F50" s="54">
        <v>9</v>
      </c>
      <c r="G50" s="54">
        <v>8</v>
      </c>
      <c r="H50" s="54">
        <v>8</v>
      </c>
      <c r="I50" s="54">
        <v>8</v>
      </c>
      <c r="J50" s="54">
        <v>8</v>
      </c>
      <c r="K50" s="54">
        <v>9</v>
      </c>
      <c r="L50" s="54">
        <v>9</v>
      </c>
      <c r="M50" s="55">
        <v>8</v>
      </c>
      <c r="N50" s="55">
        <v>9</v>
      </c>
      <c r="O50" s="55">
        <v>9</v>
      </c>
      <c r="P50" s="55">
        <v>9</v>
      </c>
      <c r="Q50" s="55">
        <v>9</v>
      </c>
      <c r="R50" s="56">
        <v>9</v>
      </c>
      <c r="S50" s="56">
        <v>9</v>
      </c>
      <c r="T50" s="56">
        <v>9</v>
      </c>
      <c r="U50" s="56">
        <v>9</v>
      </c>
      <c r="V50" s="57">
        <v>9</v>
      </c>
      <c r="W50" s="57">
        <v>9</v>
      </c>
      <c r="X50" s="57">
        <v>9</v>
      </c>
      <c r="Y50" s="57">
        <v>9</v>
      </c>
      <c r="Z50" s="57">
        <v>9</v>
      </c>
      <c r="AA50" s="5"/>
      <c r="AB50" s="5"/>
    </row>
    <row r="51" spans="1:28" ht="15.75" x14ac:dyDescent="0.25">
      <c r="A51" s="1" t="s">
        <v>49</v>
      </c>
      <c r="B51" s="53">
        <v>9</v>
      </c>
      <c r="C51" s="53">
        <v>10</v>
      </c>
      <c r="D51" s="53">
        <v>9</v>
      </c>
      <c r="E51" s="53">
        <v>7</v>
      </c>
      <c r="F51" s="54">
        <v>9</v>
      </c>
      <c r="G51" s="54">
        <v>9</v>
      </c>
      <c r="H51" s="54">
        <v>9</v>
      </c>
      <c r="I51" s="54">
        <v>9</v>
      </c>
      <c r="J51" s="54">
        <v>9</v>
      </c>
      <c r="K51" s="54">
        <v>9</v>
      </c>
      <c r="L51" s="54">
        <v>9</v>
      </c>
      <c r="M51" s="55">
        <v>9</v>
      </c>
      <c r="N51" s="55">
        <v>9</v>
      </c>
      <c r="O51" s="55">
        <v>9</v>
      </c>
      <c r="P51" s="55">
        <v>9</v>
      </c>
      <c r="Q51" s="55">
        <v>9</v>
      </c>
      <c r="R51" s="56">
        <v>9</v>
      </c>
      <c r="S51" s="56">
        <v>9</v>
      </c>
      <c r="T51" s="56">
        <v>10</v>
      </c>
      <c r="U51" s="56">
        <v>9</v>
      </c>
      <c r="V51" s="57">
        <v>9</v>
      </c>
      <c r="W51" s="57">
        <v>9</v>
      </c>
      <c r="X51" s="57">
        <v>9</v>
      </c>
      <c r="Y51" s="57">
        <v>9</v>
      </c>
      <c r="Z51" s="57">
        <v>9</v>
      </c>
      <c r="AA51" s="5"/>
      <c r="AB51" s="5"/>
    </row>
    <row r="52" spans="1:28" ht="15.75" x14ac:dyDescent="0.25">
      <c r="A52" s="1" t="s">
        <v>50</v>
      </c>
      <c r="B52" s="53">
        <v>8</v>
      </c>
      <c r="C52" s="53">
        <v>8</v>
      </c>
      <c r="D52" s="53">
        <v>9</v>
      </c>
      <c r="E52" s="53">
        <v>7</v>
      </c>
      <c r="F52" s="54">
        <v>9</v>
      </c>
      <c r="G52" s="54">
        <v>8</v>
      </c>
      <c r="H52" s="54">
        <v>8</v>
      </c>
      <c r="I52" s="54">
        <v>8</v>
      </c>
      <c r="J52" s="54">
        <v>8</v>
      </c>
      <c r="K52" s="54">
        <v>9</v>
      </c>
      <c r="L52" s="54">
        <v>9</v>
      </c>
      <c r="M52" s="55">
        <v>8</v>
      </c>
      <c r="N52" s="55">
        <v>9</v>
      </c>
      <c r="O52" s="55">
        <v>9</v>
      </c>
      <c r="P52" s="55">
        <v>9</v>
      </c>
      <c r="Q52" s="55">
        <v>9</v>
      </c>
      <c r="R52" s="56">
        <v>9</v>
      </c>
      <c r="S52" s="56">
        <v>9</v>
      </c>
      <c r="T52" s="56">
        <v>9</v>
      </c>
      <c r="U52" s="56">
        <v>9</v>
      </c>
      <c r="V52" s="57">
        <v>9</v>
      </c>
      <c r="W52" s="57">
        <v>9</v>
      </c>
      <c r="X52" s="57">
        <v>9</v>
      </c>
      <c r="Y52" s="57">
        <v>9</v>
      </c>
      <c r="Z52" s="57">
        <v>9</v>
      </c>
      <c r="AA52" s="5"/>
      <c r="AB52" s="5"/>
    </row>
    <row r="53" spans="1:28" ht="15.75" x14ac:dyDescent="0.25">
      <c r="A53" s="58" t="s">
        <v>56</v>
      </c>
      <c r="B53" s="6">
        <f>AVERAGE(B3:B52)</f>
        <v>7.74</v>
      </c>
      <c r="C53" s="6">
        <f t="shared" ref="C53:Z53" si="0">AVERAGE(C3:C52)</f>
        <v>7.84</v>
      </c>
      <c r="D53" s="6">
        <f t="shared" si="0"/>
        <v>8.66</v>
      </c>
      <c r="E53" s="6">
        <f t="shared" si="0"/>
        <v>8</v>
      </c>
      <c r="F53" s="6">
        <f t="shared" si="0"/>
        <v>8.2799999999999994</v>
      </c>
      <c r="G53" s="6">
        <f t="shared" si="0"/>
        <v>8.1</v>
      </c>
      <c r="H53" s="6">
        <f t="shared" si="0"/>
        <v>8.16</v>
      </c>
      <c r="I53" s="6">
        <f t="shared" si="0"/>
        <v>8.26</v>
      </c>
      <c r="J53" s="6">
        <f t="shared" si="0"/>
        <v>7.86</v>
      </c>
      <c r="K53" s="6">
        <f t="shared" si="0"/>
        <v>8.14</v>
      </c>
      <c r="L53" s="6">
        <f t="shared" si="0"/>
        <v>8.64</v>
      </c>
      <c r="M53" s="6">
        <f t="shared" si="0"/>
        <v>7.94</v>
      </c>
      <c r="N53" s="6">
        <f t="shared" si="0"/>
        <v>8.16</v>
      </c>
      <c r="O53" s="6">
        <f t="shared" si="0"/>
        <v>8.5399999999999991</v>
      </c>
      <c r="P53" s="6">
        <f t="shared" si="0"/>
        <v>8.5</v>
      </c>
      <c r="Q53" s="6">
        <f t="shared" si="0"/>
        <v>8.66</v>
      </c>
      <c r="R53" s="6">
        <f t="shared" si="0"/>
        <v>8.76</v>
      </c>
      <c r="S53" s="6">
        <f t="shared" si="0"/>
        <v>8.3800000000000008</v>
      </c>
      <c r="T53" s="6">
        <f t="shared" si="0"/>
        <v>9.1</v>
      </c>
      <c r="U53" s="6">
        <f t="shared" si="0"/>
        <v>8.3800000000000008</v>
      </c>
      <c r="V53" s="6">
        <f t="shared" si="0"/>
        <v>8.76</v>
      </c>
      <c r="W53" s="6">
        <f t="shared" si="0"/>
        <v>9.1</v>
      </c>
      <c r="X53" s="6">
        <f t="shared" si="0"/>
        <v>9.02</v>
      </c>
      <c r="Y53" s="6">
        <f t="shared" si="0"/>
        <v>9.0399999999999991</v>
      </c>
      <c r="Z53" s="6">
        <f t="shared" si="0"/>
        <v>8.9</v>
      </c>
    </row>
    <row r="54" spans="1:28" ht="15.75" x14ac:dyDescent="0.25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</sheetData>
  <mergeCells count="6">
    <mergeCell ref="V1:Z1"/>
    <mergeCell ref="A1:A2"/>
    <mergeCell ref="B1:E1"/>
    <mergeCell ref="F1:L1"/>
    <mergeCell ref="M1:Q1"/>
    <mergeCell ref="R1:U1"/>
  </mergeCells>
  <pageMargins left="0.7" right="0.7" top="0.75" bottom="0.75" header="0.3" footer="0.3"/>
  <pageSetup orientation="portrait" horizontalDpi="4294967293" r:id="rId1"/>
  <ignoredErrors>
    <ignoredError sqref="B53 C53:Z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CC2F-0AFA-4951-8A96-391D99B10278}">
  <dimension ref="A1:AE57"/>
  <sheetViews>
    <sheetView topLeftCell="A45" zoomScale="93" zoomScaleNormal="145" workbookViewId="0">
      <selection activeCell="AA28" sqref="AA28:AF54"/>
    </sheetView>
  </sheetViews>
  <sheetFormatPr defaultRowHeight="15" x14ac:dyDescent="0.25"/>
  <cols>
    <col min="1" max="1" width="14.28515625" bestFit="1" customWidth="1"/>
    <col min="2" max="26" width="5.7109375" customWidth="1"/>
    <col min="27" max="27" width="8" bestFit="1" customWidth="1"/>
    <col min="28" max="28" width="121" customWidth="1"/>
    <col min="29" max="29" width="7.140625" bestFit="1" customWidth="1"/>
    <col min="30" max="30" width="6.140625" bestFit="1" customWidth="1"/>
    <col min="31" max="31" width="4.85546875" bestFit="1" customWidth="1"/>
  </cols>
  <sheetData>
    <row r="1" spans="1:31" ht="31.5" customHeight="1" x14ac:dyDescent="0.25">
      <c r="A1" s="125" t="s">
        <v>0</v>
      </c>
      <c r="B1" s="126" t="s">
        <v>51</v>
      </c>
      <c r="C1" s="125"/>
      <c r="D1" s="125"/>
      <c r="E1" s="125"/>
      <c r="F1" s="122" t="s">
        <v>52</v>
      </c>
      <c r="G1" s="123"/>
      <c r="H1" s="123"/>
      <c r="I1" s="123"/>
      <c r="J1" s="123"/>
      <c r="K1" s="123"/>
      <c r="L1" s="124"/>
      <c r="M1" s="122" t="s">
        <v>53</v>
      </c>
      <c r="N1" s="123"/>
      <c r="O1" s="123"/>
      <c r="P1" s="123"/>
      <c r="Q1" s="124"/>
      <c r="R1" s="122" t="s">
        <v>54</v>
      </c>
      <c r="S1" s="123"/>
      <c r="T1" s="123"/>
      <c r="U1" s="124"/>
      <c r="V1" s="122" t="s">
        <v>55</v>
      </c>
      <c r="W1" s="123"/>
      <c r="X1" s="123"/>
      <c r="Y1" s="123"/>
      <c r="Z1" s="124"/>
    </row>
    <row r="2" spans="1:31" ht="25.5" x14ac:dyDescent="0.25">
      <c r="A2" s="12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107" t="s">
        <v>182</v>
      </c>
      <c r="AB2" s="108" t="s">
        <v>180</v>
      </c>
      <c r="AC2" s="108" t="s">
        <v>181</v>
      </c>
      <c r="AD2" s="127" t="s">
        <v>57</v>
      </c>
      <c r="AE2" s="128"/>
    </row>
    <row r="3" spans="1:31" ht="15.75" x14ac:dyDescent="0.25">
      <c r="A3" s="1" t="s">
        <v>1</v>
      </c>
      <c r="B3" s="53">
        <v>4</v>
      </c>
      <c r="C3" s="53">
        <v>4</v>
      </c>
      <c r="D3" s="53">
        <v>5</v>
      </c>
      <c r="E3" s="53">
        <v>5</v>
      </c>
      <c r="F3" s="54">
        <v>5</v>
      </c>
      <c r="G3" s="54">
        <v>5</v>
      </c>
      <c r="H3" s="54">
        <v>5</v>
      </c>
      <c r="I3" s="54">
        <v>5</v>
      </c>
      <c r="J3" s="54">
        <v>5</v>
      </c>
      <c r="K3" s="54">
        <v>5</v>
      </c>
      <c r="L3" s="54">
        <v>5</v>
      </c>
      <c r="M3" s="55">
        <v>5</v>
      </c>
      <c r="N3" s="55">
        <v>5</v>
      </c>
      <c r="O3" s="55">
        <v>5</v>
      </c>
      <c r="P3" s="55">
        <v>5</v>
      </c>
      <c r="Q3" s="55">
        <v>5</v>
      </c>
      <c r="R3" s="56">
        <v>5</v>
      </c>
      <c r="S3" s="56">
        <v>5</v>
      </c>
      <c r="T3" s="56">
        <v>5</v>
      </c>
      <c r="U3" s="56">
        <v>5</v>
      </c>
      <c r="V3" s="57">
        <v>5</v>
      </c>
      <c r="W3" s="57">
        <v>5</v>
      </c>
      <c r="X3" s="57">
        <v>5</v>
      </c>
      <c r="Y3" s="57">
        <v>5</v>
      </c>
      <c r="Z3" s="57">
        <v>5</v>
      </c>
      <c r="AA3" s="104">
        <v>1</v>
      </c>
      <c r="AB3" s="105" t="s">
        <v>155</v>
      </c>
      <c r="AC3" s="104">
        <v>387</v>
      </c>
      <c r="AD3" s="104" t="str">
        <f>CONCATENATE(AC3,"/50")</f>
        <v>387/50</v>
      </c>
      <c r="AE3" s="106">
        <f>AC3/50</f>
        <v>7.74</v>
      </c>
    </row>
    <row r="4" spans="1:31" ht="15.75" x14ac:dyDescent="0.25">
      <c r="A4" s="1" t="s">
        <v>2</v>
      </c>
      <c r="B4" s="53">
        <v>10</v>
      </c>
      <c r="C4" s="53">
        <v>8</v>
      </c>
      <c r="D4" s="53">
        <v>9</v>
      </c>
      <c r="E4" s="53">
        <v>10</v>
      </c>
      <c r="F4" s="54">
        <v>10</v>
      </c>
      <c r="G4" s="54">
        <v>10</v>
      </c>
      <c r="H4" s="54">
        <v>9</v>
      </c>
      <c r="I4" s="54">
        <v>10</v>
      </c>
      <c r="J4" s="54">
        <v>9</v>
      </c>
      <c r="K4" s="54">
        <v>8</v>
      </c>
      <c r="L4" s="54">
        <v>9</v>
      </c>
      <c r="M4" s="55">
        <v>9</v>
      </c>
      <c r="N4" s="55">
        <v>10</v>
      </c>
      <c r="O4" s="55">
        <v>9</v>
      </c>
      <c r="P4" s="55">
        <v>9</v>
      </c>
      <c r="Q4" s="55">
        <v>9</v>
      </c>
      <c r="R4" s="56">
        <v>9</v>
      </c>
      <c r="S4" s="56">
        <v>9</v>
      </c>
      <c r="T4" s="56">
        <v>10</v>
      </c>
      <c r="U4" s="56">
        <v>9</v>
      </c>
      <c r="V4" s="57">
        <v>9</v>
      </c>
      <c r="W4" s="57">
        <v>9</v>
      </c>
      <c r="X4" s="57">
        <v>9</v>
      </c>
      <c r="Y4" s="57">
        <v>9</v>
      </c>
      <c r="Z4" s="57">
        <v>9</v>
      </c>
      <c r="AA4" s="104">
        <v>2</v>
      </c>
      <c r="AB4" s="105" t="s">
        <v>156</v>
      </c>
      <c r="AC4" s="104">
        <v>392</v>
      </c>
      <c r="AD4" s="104" t="str">
        <f t="shared" ref="AD4:AD27" si="0">CONCATENATE(AC4,"/50")</f>
        <v>392/50</v>
      </c>
      <c r="AE4" s="106">
        <f t="shared" ref="AE4:AE27" si="1">AC4/50</f>
        <v>7.84</v>
      </c>
    </row>
    <row r="5" spans="1:31" ht="15.75" x14ac:dyDescent="0.25">
      <c r="A5" s="1" t="s">
        <v>3</v>
      </c>
      <c r="B5" s="53">
        <v>8</v>
      </c>
      <c r="C5" s="53">
        <v>7</v>
      </c>
      <c r="D5" s="53">
        <v>9</v>
      </c>
      <c r="E5" s="53">
        <v>8</v>
      </c>
      <c r="F5" s="54">
        <v>9</v>
      </c>
      <c r="G5" s="54">
        <v>8</v>
      </c>
      <c r="H5" s="54">
        <v>8</v>
      </c>
      <c r="I5" s="54">
        <v>8</v>
      </c>
      <c r="J5" s="54">
        <v>7</v>
      </c>
      <c r="K5" s="54">
        <v>8</v>
      </c>
      <c r="L5" s="54">
        <v>9</v>
      </c>
      <c r="M5" s="55">
        <v>8</v>
      </c>
      <c r="N5" s="55">
        <v>8</v>
      </c>
      <c r="O5" s="55">
        <v>9</v>
      </c>
      <c r="P5" s="55">
        <v>9</v>
      </c>
      <c r="Q5" s="55">
        <v>9</v>
      </c>
      <c r="R5" s="56">
        <v>8</v>
      </c>
      <c r="S5" s="56">
        <v>8</v>
      </c>
      <c r="T5" s="56">
        <v>8</v>
      </c>
      <c r="U5" s="56">
        <v>9</v>
      </c>
      <c r="V5" s="57">
        <v>9</v>
      </c>
      <c r="W5" s="57">
        <v>9</v>
      </c>
      <c r="X5" s="57">
        <v>9</v>
      </c>
      <c r="Y5" s="57">
        <v>8</v>
      </c>
      <c r="Z5" s="57">
        <v>8</v>
      </c>
      <c r="AA5" s="104">
        <v>3</v>
      </c>
      <c r="AB5" s="105" t="s">
        <v>157</v>
      </c>
      <c r="AC5" s="104">
        <v>433</v>
      </c>
      <c r="AD5" s="104" t="str">
        <f t="shared" si="0"/>
        <v>433/50</v>
      </c>
      <c r="AE5" s="106">
        <f t="shared" si="1"/>
        <v>8.66</v>
      </c>
    </row>
    <row r="6" spans="1:31" ht="15.75" x14ac:dyDescent="0.25">
      <c r="A6" s="1" t="s">
        <v>4</v>
      </c>
      <c r="B6" s="53">
        <v>8</v>
      </c>
      <c r="C6" s="53">
        <v>8</v>
      </c>
      <c r="D6" s="53">
        <v>8</v>
      </c>
      <c r="E6" s="53">
        <v>7</v>
      </c>
      <c r="F6" s="54">
        <v>8</v>
      </c>
      <c r="G6" s="54">
        <v>9</v>
      </c>
      <c r="H6" s="54">
        <v>8</v>
      </c>
      <c r="I6" s="54">
        <v>9</v>
      </c>
      <c r="J6" s="54">
        <v>8</v>
      </c>
      <c r="K6" s="54">
        <v>8</v>
      </c>
      <c r="L6" s="54">
        <v>8</v>
      </c>
      <c r="M6" s="55">
        <v>7</v>
      </c>
      <c r="N6" s="55">
        <v>9</v>
      </c>
      <c r="O6" s="55">
        <v>7</v>
      </c>
      <c r="P6" s="55">
        <v>7</v>
      </c>
      <c r="Q6" s="55">
        <v>9</v>
      </c>
      <c r="R6" s="56">
        <v>9</v>
      </c>
      <c r="S6" s="56">
        <v>9</v>
      </c>
      <c r="T6" s="56">
        <v>9</v>
      </c>
      <c r="U6" s="56">
        <v>9</v>
      </c>
      <c r="V6" s="57">
        <v>9</v>
      </c>
      <c r="W6" s="57">
        <v>9</v>
      </c>
      <c r="X6" s="57">
        <v>9</v>
      </c>
      <c r="Y6" s="57">
        <v>9</v>
      </c>
      <c r="Z6" s="57">
        <v>8</v>
      </c>
      <c r="AA6" s="104">
        <v>4</v>
      </c>
      <c r="AB6" s="105" t="s">
        <v>158</v>
      </c>
      <c r="AC6" s="104">
        <v>400</v>
      </c>
      <c r="AD6" s="104" t="str">
        <f t="shared" si="0"/>
        <v>400/50</v>
      </c>
      <c r="AE6" s="106">
        <f t="shared" si="1"/>
        <v>8</v>
      </c>
    </row>
    <row r="7" spans="1:31" ht="15.75" x14ac:dyDescent="0.25">
      <c r="A7" s="1" t="s">
        <v>5</v>
      </c>
      <c r="B7" s="53">
        <v>8</v>
      </c>
      <c r="C7" s="53">
        <v>9</v>
      </c>
      <c r="D7" s="53">
        <v>8</v>
      </c>
      <c r="E7" s="53">
        <v>8</v>
      </c>
      <c r="F7" s="54">
        <v>8</v>
      </c>
      <c r="G7" s="54">
        <v>8</v>
      </c>
      <c r="H7" s="54">
        <v>8</v>
      </c>
      <c r="I7" s="54">
        <v>8</v>
      </c>
      <c r="J7" s="54">
        <v>7</v>
      </c>
      <c r="K7" s="54">
        <v>8</v>
      </c>
      <c r="L7" s="54">
        <v>8</v>
      </c>
      <c r="M7" s="55">
        <v>8</v>
      </c>
      <c r="N7" s="55">
        <v>8</v>
      </c>
      <c r="O7" s="55">
        <v>8</v>
      </c>
      <c r="P7" s="55">
        <v>8</v>
      </c>
      <c r="Q7" s="55">
        <v>8</v>
      </c>
      <c r="R7" s="56">
        <v>8</v>
      </c>
      <c r="S7" s="56">
        <v>8</v>
      </c>
      <c r="T7" s="56">
        <v>9</v>
      </c>
      <c r="U7" s="56">
        <v>8</v>
      </c>
      <c r="V7" s="57">
        <v>8</v>
      </c>
      <c r="W7" s="57">
        <v>8</v>
      </c>
      <c r="X7" s="57">
        <v>8</v>
      </c>
      <c r="Y7" s="57">
        <v>8</v>
      </c>
      <c r="Z7" s="57">
        <v>7</v>
      </c>
      <c r="AA7" s="104">
        <v>5</v>
      </c>
      <c r="AB7" s="105" t="s">
        <v>159</v>
      </c>
      <c r="AC7" s="104">
        <v>414</v>
      </c>
      <c r="AD7" s="104" t="str">
        <f t="shared" si="0"/>
        <v>414/50</v>
      </c>
      <c r="AE7" s="106">
        <f t="shared" si="1"/>
        <v>8.2799999999999994</v>
      </c>
    </row>
    <row r="8" spans="1:31" ht="15.75" x14ac:dyDescent="0.25">
      <c r="A8" s="1" t="s">
        <v>6</v>
      </c>
      <c r="B8" s="53">
        <v>8</v>
      </c>
      <c r="C8" s="53">
        <v>9</v>
      </c>
      <c r="D8" s="53">
        <v>8</v>
      </c>
      <c r="E8" s="53">
        <v>8</v>
      </c>
      <c r="F8" s="54">
        <v>9</v>
      </c>
      <c r="G8" s="54">
        <v>8</v>
      </c>
      <c r="H8" s="54">
        <v>9</v>
      </c>
      <c r="I8" s="54">
        <v>8</v>
      </c>
      <c r="J8" s="54">
        <v>8</v>
      </c>
      <c r="K8" s="54">
        <v>9</v>
      </c>
      <c r="L8" s="54">
        <v>9</v>
      </c>
      <c r="M8" s="55">
        <v>8</v>
      </c>
      <c r="N8" s="55">
        <v>8</v>
      </c>
      <c r="O8" s="55">
        <v>8</v>
      </c>
      <c r="P8" s="55">
        <v>9</v>
      </c>
      <c r="Q8" s="55">
        <v>9</v>
      </c>
      <c r="R8" s="56">
        <v>10</v>
      </c>
      <c r="S8" s="56">
        <v>10</v>
      </c>
      <c r="T8" s="56">
        <v>9</v>
      </c>
      <c r="U8" s="56">
        <v>9</v>
      </c>
      <c r="V8" s="57">
        <v>9</v>
      </c>
      <c r="W8" s="57">
        <v>9</v>
      </c>
      <c r="X8" s="57">
        <v>9</v>
      </c>
      <c r="Y8" s="57">
        <v>9</v>
      </c>
      <c r="Z8" s="57">
        <v>9</v>
      </c>
      <c r="AA8" s="104">
        <v>6</v>
      </c>
      <c r="AB8" s="105" t="s">
        <v>160</v>
      </c>
      <c r="AC8" s="104">
        <v>405</v>
      </c>
      <c r="AD8" s="104" t="str">
        <f t="shared" si="0"/>
        <v>405/50</v>
      </c>
      <c r="AE8" s="106">
        <f t="shared" si="1"/>
        <v>8.1</v>
      </c>
    </row>
    <row r="9" spans="1:31" ht="15.75" x14ac:dyDescent="0.25">
      <c r="A9" s="1" t="s">
        <v>7</v>
      </c>
      <c r="B9" s="53">
        <v>8</v>
      </c>
      <c r="C9" s="53">
        <v>8</v>
      </c>
      <c r="D9" s="53">
        <v>9</v>
      </c>
      <c r="E9" s="53">
        <v>9</v>
      </c>
      <c r="F9" s="54">
        <v>9</v>
      </c>
      <c r="G9" s="54">
        <v>10</v>
      </c>
      <c r="H9" s="54">
        <v>10</v>
      </c>
      <c r="I9" s="54">
        <v>10</v>
      </c>
      <c r="J9" s="54">
        <v>10</v>
      </c>
      <c r="K9" s="54">
        <v>10</v>
      </c>
      <c r="L9" s="54">
        <v>10</v>
      </c>
      <c r="M9" s="55">
        <v>10</v>
      </c>
      <c r="N9" s="55">
        <v>9</v>
      </c>
      <c r="O9" s="55">
        <v>9</v>
      </c>
      <c r="P9" s="55">
        <v>10</v>
      </c>
      <c r="Q9" s="55">
        <v>10</v>
      </c>
      <c r="R9" s="56">
        <v>10</v>
      </c>
      <c r="S9" s="56">
        <v>10</v>
      </c>
      <c r="T9" s="56">
        <v>10</v>
      </c>
      <c r="U9" s="56">
        <v>8</v>
      </c>
      <c r="V9" s="57">
        <v>10</v>
      </c>
      <c r="W9" s="57">
        <v>10</v>
      </c>
      <c r="X9" s="57">
        <v>10</v>
      </c>
      <c r="Y9" s="57">
        <v>10</v>
      </c>
      <c r="Z9" s="57">
        <v>10</v>
      </c>
      <c r="AA9" s="104">
        <v>7</v>
      </c>
      <c r="AB9" s="105" t="s">
        <v>161</v>
      </c>
      <c r="AC9" s="104">
        <v>408</v>
      </c>
      <c r="AD9" s="104" t="str">
        <f t="shared" si="0"/>
        <v>408/50</v>
      </c>
      <c r="AE9" s="106">
        <f t="shared" si="1"/>
        <v>8.16</v>
      </c>
    </row>
    <row r="10" spans="1:31" ht="15.75" x14ac:dyDescent="0.25">
      <c r="A10" s="1" t="s">
        <v>8</v>
      </c>
      <c r="B10" s="53">
        <v>8</v>
      </c>
      <c r="C10" s="53">
        <v>8</v>
      </c>
      <c r="D10" s="53">
        <v>10</v>
      </c>
      <c r="E10" s="53">
        <v>9</v>
      </c>
      <c r="F10" s="54">
        <v>8</v>
      </c>
      <c r="G10" s="54">
        <v>8</v>
      </c>
      <c r="H10" s="54">
        <v>7</v>
      </c>
      <c r="I10" s="54">
        <v>8</v>
      </c>
      <c r="J10" s="54">
        <v>8</v>
      </c>
      <c r="K10" s="54">
        <v>8</v>
      </c>
      <c r="L10" s="54">
        <v>9</v>
      </c>
      <c r="M10" s="55">
        <v>8</v>
      </c>
      <c r="N10" s="55">
        <v>9</v>
      </c>
      <c r="O10" s="55">
        <v>10</v>
      </c>
      <c r="P10" s="55">
        <v>9</v>
      </c>
      <c r="Q10" s="55">
        <v>9</v>
      </c>
      <c r="R10" s="56">
        <v>9</v>
      </c>
      <c r="S10" s="56">
        <v>9</v>
      </c>
      <c r="T10" s="56">
        <v>10</v>
      </c>
      <c r="U10" s="56">
        <v>9</v>
      </c>
      <c r="V10" s="57">
        <v>9</v>
      </c>
      <c r="W10" s="57">
        <v>10</v>
      </c>
      <c r="X10" s="57">
        <v>10</v>
      </c>
      <c r="Y10" s="57">
        <v>10</v>
      </c>
      <c r="Z10" s="57">
        <v>10</v>
      </c>
      <c r="AA10" s="104">
        <v>8</v>
      </c>
      <c r="AB10" s="105" t="s">
        <v>162</v>
      </c>
      <c r="AC10" s="104">
        <v>413</v>
      </c>
      <c r="AD10" s="104" t="str">
        <f t="shared" si="0"/>
        <v>413/50</v>
      </c>
      <c r="AE10" s="106">
        <f t="shared" si="1"/>
        <v>8.26</v>
      </c>
    </row>
    <row r="11" spans="1:31" ht="15.75" x14ac:dyDescent="0.25">
      <c r="A11" s="1" t="s">
        <v>9</v>
      </c>
      <c r="B11" s="53">
        <v>9</v>
      </c>
      <c r="C11" s="53">
        <v>9</v>
      </c>
      <c r="D11" s="53">
        <v>10</v>
      </c>
      <c r="E11" s="53">
        <v>10</v>
      </c>
      <c r="F11" s="54">
        <v>9</v>
      </c>
      <c r="G11" s="54">
        <v>10</v>
      </c>
      <c r="H11" s="54">
        <v>10</v>
      </c>
      <c r="I11" s="54">
        <v>10</v>
      </c>
      <c r="J11" s="54">
        <v>10</v>
      </c>
      <c r="K11" s="54">
        <v>10</v>
      </c>
      <c r="L11" s="54">
        <v>10</v>
      </c>
      <c r="M11" s="55">
        <v>10</v>
      </c>
      <c r="N11" s="55">
        <v>10</v>
      </c>
      <c r="O11" s="55">
        <v>10</v>
      </c>
      <c r="P11" s="55">
        <v>10</v>
      </c>
      <c r="Q11" s="55">
        <v>10</v>
      </c>
      <c r="R11" s="56">
        <v>10</v>
      </c>
      <c r="S11" s="56">
        <v>10</v>
      </c>
      <c r="T11" s="56">
        <v>10</v>
      </c>
      <c r="U11" s="56">
        <v>10</v>
      </c>
      <c r="V11" s="57">
        <v>10</v>
      </c>
      <c r="W11" s="57">
        <v>10</v>
      </c>
      <c r="X11" s="57">
        <v>10</v>
      </c>
      <c r="Y11" s="57">
        <v>10</v>
      </c>
      <c r="Z11" s="57">
        <v>10</v>
      </c>
      <c r="AA11" s="104">
        <v>9</v>
      </c>
      <c r="AB11" s="105" t="s">
        <v>163</v>
      </c>
      <c r="AC11" s="104">
        <v>393</v>
      </c>
      <c r="AD11" s="104" t="str">
        <f t="shared" si="0"/>
        <v>393/50</v>
      </c>
      <c r="AE11" s="106">
        <f t="shared" si="1"/>
        <v>7.86</v>
      </c>
    </row>
    <row r="12" spans="1:31" ht="15.75" x14ac:dyDescent="0.25">
      <c r="A12" s="1" t="s">
        <v>10</v>
      </c>
      <c r="B12" s="53">
        <v>9</v>
      </c>
      <c r="C12" s="53">
        <v>9</v>
      </c>
      <c r="D12" s="53">
        <v>9</v>
      </c>
      <c r="E12" s="53">
        <v>10</v>
      </c>
      <c r="F12" s="54">
        <v>9</v>
      </c>
      <c r="G12" s="54">
        <v>9</v>
      </c>
      <c r="H12" s="54">
        <v>9</v>
      </c>
      <c r="I12" s="54">
        <v>10</v>
      </c>
      <c r="J12" s="54">
        <v>9</v>
      </c>
      <c r="K12" s="54">
        <v>8</v>
      </c>
      <c r="L12" s="54">
        <v>10</v>
      </c>
      <c r="M12" s="55">
        <v>9</v>
      </c>
      <c r="N12" s="55">
        <v>8</v>
      </c>
      <c r="O12" s="55">
        <v>9</v>
      </c>
      <c r="P12" s="55">
        <v>9</v>
      </c>
      <c r="Q12" s="55">
        <v>9</v>
      </c>
      <c r="R12" s="56">
        <v>9</v>
      </c>
      <c r="S12" s="56">
        <v>10</v>
      </c>
      <c r="T12" s="56">
        <v>9</v>
      </c>
      <c r="U12" s="56">
        <v>9</v>
      </c>
      <c r="V12" s="57">
        <v>9</v>
      </c>
      <c r="W12" s="57">
        <v>10</v>
      </c>
      <c r="X12" s="57">
        <v>10</v>
      </c>
      <c r="Y12" s="57">
        <v>9</v>
      </c>
      <c r="Z12" s="57">
        <v>9</v>
      </c>
      <c r="AA12" s="104">
        <v>10</v>
      </c>
      <c r="AB12" s="105" t="s">
        <v>164</v>
      </c>
      <c r="AC12" s="104">
        <v>407</v>
      </c>
      <c r="AD12" s="104" t="str">
        <f t="shared" si="0"/>
        <v>407/50</v>
      </c>
      <c r="AE12" s="106">
        <f t="shared" si="1"/>
        <v>8.14</v>
      </c>
    </row>
    <row r="13" spans="1:31" ht="15.75" x14ac:dyDescent="0.25">
      <c r="A13" s="1" t="s">
        <v>11</v>
      </c>
      <c r="B13" s="53">
        <v>8</v>
      </c>
      <c r="C13" s="53">
        <v>9</v>
      </c>
      <c r="D13" s="53">
        <v>9</v>
      </c>
      <c r="E13" s="53">
        <v>10</v>
      </c>
      <c r="F13" s="54">
        <v>10</v>
      </c>
      <c r="G13" s="54">
        <v>10</v>
      </c>
      <c r="H13" s="54">
        <v>10</v>
      </c>
      <c r="I13" s="54">
        <v>10</v>
      </c>
      <c r="J13" s="54">
        <v>9</v>
      </c>
      <c r="K13" s="54">
        <v>9</v>
      </c>
      <c r="L13" s="54">
        <v>9</v>
      </c>
      <c r="M13" s="55">
        <v>9</v>
      </c>
      <c r="N13" s="55">
        <v>10</v>
      </c>
      <c r="O13" s="55">
        <v>10</v>
      </c>
      <c r="P13" s="55">
        <v>10</v>
      </c>
      <c r="Q13" s="55">
        <v>9</v>
      </c>
      <c r="R13" s="56">
        <v>9</v>
      </c>
      <c r="S13" s="56">
        <v>10</v>
      </c>
      <c r="T13" s="56">
        <v>10</v>
      </c>
      <c r="U13" s="56">
        <v>9</v>
      </c>
      <c r="V13" s="57">
        <v>9</v>
      </c>
      <c r="W13" s="57">
        <v>10</v>
      </c>
      <c r="X13" s="57">
        <v>10</v>
      </c>
      <c r="Y13" s="57">
        <v>10</v>
      </c>
      <c r="Z13" s="57">
        <v>10</v>
      </c>
      <c r="AA13" s="104">
        <v>11</v>
      </c>
      <c r="AB13" s="105" t="s">
        <v>165</v>
      </c>
      <c r="AC13" s="104">
        <v>432</v>
      </c>
      <c r="AD13" s="104" t="str">
        <f t="shared" si="0"/>
        <v>432/50</v>
      </c>
      <c r="AE13" s="106">
        <f t="shared" si="1"/>
        <v>8.64</v>
      </c>
    </row>
    <row r="14" spans="1:31" ht="15.75" x14ac:dyDescent="0.25">
      <c r="A14" s="1" t="s">
        <v>12</v>
      </c>
      <c r="B14" s="53">
        <v>8</v>
      </c>
      <c r="C14" s="53">
        <v>9</v>
      </c>
      <c r="D14" s="53">
        <v>9</v>
      </c>
      <c r="E14" s="53">
        <v>8</v>
      </c>
      <c r="F14" s="54">
        <v>8</v>
      </c>
      <c r="G14" s="54">
        <v>8</v>
      </c>
      <c r="H14" s="54">
        <v>8</v>
      </c>
      <c r="I14" s="54">
        <v>8</v>
      </c>
      <c r="J14" s="54">
        <v>8</v>
      </c>
      <c r="K14" s="54">
        <v>9</v>
      </c>
      <c r="L14" s="54">
        <v>9</v>
      </c>
      <c r="M14" s="55">
        <v>7</v>
      </c>
      <c r="N14" s="55">
        <v>8</v>
      </c>
      <c r="O14" s="55">
        <v>8</v>
      </c>
      <c r="P14" s="55">
        <v>8</v>
      </c>
      <c r="Q14" s="55">
        <v>9</v>
      </c>
      <c r="R14" s="56">
        <v>9</v>
      </c>
      <c r="S14" s="56">
        <v>8</v>
      </c>
      <c r="T14" s="56">
        <v>9</v>
      </c>
      <c r="U14" s="56">
        <v>9</v>
      </c>
      <c r="V14" s="57">
        <v>9</v>
      </c>
      <c r="W14" s="57">
        <v>9</v>
      </c>
      <c r="X14" s="57">
        <v>9</v>
      </c>
      <c r="Y14" s="57">
        <v>9</v>
      </c>
      <c r="Z14" s="57">
        <v>9</v>
      </c>
      <c r="AA14" s="104">
        <v>12</v>
      </c>
      <c r="AB14" s="105" t="s">
        <v>166</v>
      </c>
      <c r="AC14" s="104">
        <v>397</v>
      </c>
      <c r="AD14" s="104" t="str">
        <f t="shared" si="0"/>
        <v>397/50</v>
      </c>
      <c r="AE14" s="106">
        <f t="shared" si="1"/>
        <v>7.94</v>
      </c>
    </row>
    <row r="15" spans="1:31" ht="15.75" x14ac:dyDescent="0.25">
      <c r="A15" s="1" t="s">
        <v>13</v>
      </c>
      <c r="B15" s="53">
        <v>8</v>
      </c>
      <c r="C15" s="53">
        <v>8</v>
      </c>
      <c r="D15" s="53">
        <v>9</v>
      </c>
      <c r="E15" s="53">
        <v>10</v>
      </c>
      <c r="F15" s="54">
        <v>10</v>
      </c>
      <c r="G15" s="54">
        <v>10</v>
      </c>
      <c r="H15" s="54">
        <v>10</v>
      </c>
      <c r="I15" s="54">
        <v>10</v>
      </c>
      <c r="J15" s="54">
        <v>10</v>
      </c>
      <c r="K15" s="54">
        <v>8</v>
      </c>
      <c r="L15" s="54">
        <v>9</v>
      </c>
      <c r="M15" s="55">
        <v>9</v>
      </c>
      <c r="N15" s="55">
        <v>10</v>
      </c>
      <c r="O15" s="55">
        <v>8</v>
      </c>
      <c r="P15" s="55">
        <v>8</v>
      </c>
      <c r="Q15" s="55">
        <v>9</v>
      </c>
      <c r="R15" s="56">
        <v>10</v>
      </c>
      <c r="S15" s="56">
        <v>8</v>
      </c>
      <c r="T15" s="56">
        <v>10</v>
      </c>
      <c r="U15" s="56">
        <v>10</v>
      </c>
      <c r="V15" s="57">
        <v>9</v>
      </c>
      <c r="W15" s="57">
        <v>10</v>
      </c>
      <c r="X15" s="57">
        <v>10</v>
      </c>
      <c r="Y15" s="57">
        <v>8</v>
      </c>
      <c r="Z15" s="57">
        <v>9</v>
      </c>
      <c r="AA15" s="104">
        <v>13</v>
      </c>
      <c r="AB15" s="105" t="s">
        <v>167</v>
      </c>
      <c r="AC15" s="104">
        <v>408</v>
      </c>
      <c r="AD15" s="104" t="str">
        <f t="shared" si="0"/>
        <v>408/50</v>
      </c>
      <c r="AE15" s="106">
        <f t="shared" si="1"/>
        <v>8.16</v>
      </c>
    </row>
    <row r="16" spans="1:31" ht="15.75" x14ac:dyDescent="0.25">
      <c r="A16" s="1" t="s">
        <v>14</v>
      </c>
      <c r="B16" s="53">
        <v>8</v>
      </c>
      <c r="C16" s="53">
        <v>7</v>
      </c>
      <c r="D16" s="53">
        <v>8</v>
      </c>
      <c r="E16" s="53">
        <v>8</v>
      </c>
      <c r="F16" s="54">
        <v>7</v>
      </c>
      <c r="G16" s="54">
        <v>9</v>
      </c>
      <c r="H16" s="54">
        <v>8</v>
      </c>
      <c r="I16" s="54">
        <v>9</v>
      </c>
      <c r="J16" s="54">
        <v>7</v>
      </c>
      <c r="K16" s="54">
        <v>9</v>
      </c>
      <c r="L16" s="54">
        <v>8</v>
      </c>
      <c r="M16" s="55">
        <v>6</v>
      </c>
      <c r="N16" s="55">
        <v>7</v>
      </c>
      <c r="O16" s="55">
        <v>9</v>
      </c>
      <c r="P16" s="55">
        <v>8</v>
      </c>
      <c r="Q16" s="55">
        <v>8</v>
      </c>
      <c r="R16" s="56">
        <v>8</v>
      </c>
      <c r="S16" s="56">
        <v>7</v>
      </c>
      <c r="T16" s="56">
        <v>10</v>
      </c>
      <c r="U16" s="56">
        <v>8</v>
      </c>
      <c r="V16" s="57">
        <v>8</v>
      </c>
      <c r="W16" s="57">
        <v>10</v>
      </c>
      <c r="X16" s="57">
        <v>9</v>
      </c>
      <c r="Y16" s="57">
        <v>9</v>
      </c>
      <c r="Z16" s="57">
        <v>8</v>
      </c>
      <c r="AA16" s="104">
        <v>14</v>
      </c>
      <c r="AB16" s="105" t="s">
        <v>168</v>
      </c>
      <c r="AC16" s="104">
        <v>427</v>
      </c>
      <c r="AD16" s="104" t="str">
        <f t="shared" si="0"/>
        <v>427/50</v>
      </c>
      <c r="AE16" s="106">
        <f t="shared" si="1"/>
        <v>8.5399999999999991</v>
      </c>
    </row>
    <row r="17" spans="1:31" ht="15.75" x14ac:dyDescent="0.25">
      <c r="A17" s="1" t="s">
        <v>15</v>
      </c>
      <c r="B17" s="53">
        <v>9</v>
      </c>
      <c r="C17" s="53">
        <v>10</v>
      </c>
      <c r="D17" s="53">
        <v>8</v>
      </c>
      <c r="E17" s="53">
        <v>8</v>
      </c>
      <c r="F17" s="54">
        <v>9</v>
      </c>
      <c r="G17" s="54">
        <v>9</v>
      </c>
      <c r="H17" s="54">
        <v>9</v>
      </c>
      <c r="I17" s="54">
        <v>10</v>
      </c>
      <c r="J17" s="54">
        <v>9</v>
      </c>
      <c r="K17" s="54">
        <v>7</v>
      </c>
      <c r="L17" s="54">
        <v>8</v>
      </c>
      <c r="M17" s="55">
        <v>8</v>
      </c>
      <c r="N17" s="55">
        <v>9</v>
      </c>
      <c r="O17" s="55">
        <v>10</v>
      </c>
      <c r="P17" s="55">
        <v>8</v>
      </c>
      <c r="Q17" s="55">
        <v>8</v>
      </c>
      <c r="R17" s="56">
        <v>8</v>
      </c>
      <c r="S17" s="56">
        <v>10</v>
      </c>
      <c r="T17" s="56">
        <v>10</v>
      </c>
      <c r="U17" s="56">
        <v>9</v>
      </c>
      <c r="V17" s="57">
        <v>8</v>
      </c>
      <c r="W17" s="57">
        <v>10</v>
      </c>
      <c r="X17" s="57">
        <v>10</v>
      </c>
      <c r="Y17" s="57">
        <v>10</v>
      </c>
      <c r="Z17" s="57">
        <v>10</v>
      </c>
      <c r="AA17" s="104">
        <v>15</v>
      </c>
      <c r="AB17" s="105" t="s">
        <v>169</v>
      </c>
      <c r="AC17" s="104">
        <v>425</v>
      </c>
      <c r="AD17" s="104" t="str">
        <f t="shared" si="0"/>
        <v>425/50</v>
      </c>
      <c r="AE17" s="106">
        <f t="shared" si="1"/>
        <v>8.5</v>
      </c>
    </row>
    <row r="18" spans="1:31" ht="15.75" x14ac:dyDescent="0.25">
      <c r="A18" s="1" t="s">
        <v>16</v>
      </c>
      <c r="B18" s="53">
        <v>4</v>
      </c>
      <c r="C18" s="53">
        <v>7</v>
      </c>
      <c r="D18" s="53">
        <v>9</v>
      </c>
      <c r="E18" s="53">
        <v>6</v>
      </c>
      <c r="F18" s="54">
        <v>7</v>
      </c>
      <c r="G18" s="54">
        <v>6</v>
      </c>
      <c r="H18" s="54">
        <v>7</v>
      </c>
      <c r="I18" s="54">
        <v>6</v>
      </c>
      <c r="J18" s="54">
        <v>6</v>
      </c>
      <c r="K18" s="54">
        <v>8</v>
      </c>
      <c r="L18" s="54">
        <v>7</v>
      </c>
      <c r="M18" s="55">
        <v>6</v>
      </c>
      <c r="N18" s="55">
        <v>6</v>
      </c>
      <c r="O18" s="55">
        <v>8</v>
      </c>
      <c r="P18" s="55">
        <v>7</v>
      </c>
      <c r="Q18" s="55">
        <v>8</v>
      </c>
      <c r="R18" s="56">
        <v>9</v>
      </c>
      <c r="S18" s="56">
        <v>5</v>
      </c>
      <c r="T18" s="56">
        <v>7</v>
      </c>
      <c r="U18" s="56">
        <v>5</v>
      </c>
      <c r="V18" s="57">
        <v>9</v>
      </c>
      <c r="W18" s="57">
        <v>10</v>
      </c>
      <c r="X18" s="57">
        <v>9</v>
      </c>
      <c r="Y18" s="57">
        <v>9</v>
      </c>
      <c r="Z18" s="57">
        <v>9</v>
      </c>
      <c r="AA18" s="104">
        <v>16</v>
      </c>
      <c r="AB18" s="105" t="s">
        <v>170</v>
      </c>
      <c r="AC18" s="104">
        <v>433</v>
      </c>
      <c r="AD18" s="104" t="str">
        <f t="shared" si="0"/>
        <v>433/50</v>
      </c>
      <c r="AE18" s="106">
        <f t="shared" si="1"/>
        <v>8.66</v>
      </c>
    </row>
    <row r="19" spans="1:31" ht="15.75" x14ac:dyDescent="0.25">
      <c r="A19" s="1" t="s">
        <v>17</v>
      </c>
      <c r="B19" s="53">
        <v>9</v>
      </c>
      <c r="C19" s="53">
        <v>9</v>
      </c>
      <c r="D19" s="53">
        <v>10</v>
      </c>
      <c r="E19" s="53">
        <v>9</v>
      </c>
      <c r="F19" s="54">
        <v>9</v>
      </c>
      <c r="G19" s="54">
        <v>9</v>
      </c>
      <c r="H19" s="54">
        <v>10</v>
      </c>
      <c r="I19" s="54">
        <v>10</v>
      </c>
      <c r="J19" s="54">
        <v>9</v>
      </c>
      <c r="K19" s="54">
        <v>9</v>
      </c>
      <c r="L19" s="54">
        <v>10</v>
      </c>
      <c r="M19" s="55">
        <v>9</v>
      </c>
      <c r="N19" s="55">
        <v>9</v>
      </c>
      <c r="O19" s="55">
        <v>10</v>
      </c>
      <c r="P19" s="55">
        <v>10</v>
      </c>
      <c r="Q19" s="55">
        <v>10</v>
      </c>
      <c r="R19" s="56">
        <v>10</v>
      </c>
      <c r="S19" s="56">
        <v>10</v>
      </c>
      <c r="T19" s="56">
        <v>10</v>
      </c>
      <c r="U19" s="56">
        <v>10</v>
      </c>
      <c r="V19" s="57">
        <v>10</v>
      </c>
      <c r="W19" s="57">
        <v>10</v>
      </c>
      <c r="X19" s="57">
        <v>10</v>
      </c>
      <c r="Y19" s="57">
        <v>10</v>
      </c>
      <c r="Z19" s="57">
        <v>10</v>
      </c>
      <c r="AA19" s="104">
        <v>17</v>
      </c>
      <c r="AB19" s="105" t="s">
        <v>171</v>
      </c>
      <c r="AC19" s="104">
        <v>438</v>
      </c>
      <c r="AD19" s="104" t="str">
        <f t="shared" si="0"/>
        <v>438/50</v>
      </c>
      <c r="AE19" s="106">
        <f t="shared" si="1"/>
        <v>8.76</v>
      </c>
    </row>
    <row r="20" spans="1:31" ht="15.75" x14ac:dyDescent="0.25">
      <c r="A20" s="1" t="s">
        <v>18</v>
      </c>
      <c r="B20" s="53">
        <v>9</v>
      </c>
      <c r="C20" s="53">
        <v>10</v>
      </c>
      <c r="D20" s="53">
        <v>9</v>
      </c>
      <c r="E20" s="53">
        <v>8</v>
      </c>
      <c r="F20" s="54">
        <v>9</v>
      </c>
      <c r="G20" s="54">
        <v>8</v>
      </c>
      <c r="H20" s="54">
        <v>8</v>
      </c>
      <c r="I20" s="54">
        <v>8</v>
      </c>
      <c r="J20" s="54">
        <v>8</v>
      </c>
      <c r="K20" s="54">
        <v>9</v>
      </c>
      <c r="L20" s="54">
        <v>9</v>
      </c>
      <c r="M20" s="55">
        <v>9</v>
      </c>
      <c r="N20" s="55">
        <v>9</v>
      </c>
      <c r="O20" s="55">
        <v>9</v>
      </c>
      <c r="P20" s="55">
        <v>9</v>
      </c>
      <c r="Q20" s="55">
        <v>9</v>
      </c>
      <c r="R20" s="56">
        <v>9</v>
      </c>
      <c r="S20" s="56">
        <v>9</v>
      </c>
      <c r="T20" s="56">
        <v>10</v>
      </c>
      <c r="U20" s="56">
        <v>10</v>
      </c>
      <c r="V20" s="57">
        <v>10</v>
      </c>
      <c r="W20" s="57">
        <v>10</v>
      </c>
      <c r="X20" s="57">
        <v>10</v>
      </c>
      <c r="Y20" s="57">
        <v>10</v>
      </c>
      <c r="Z20" s="57">
        <v>10</v>
      </c>
      <c r="AA20" s="104">
        <v>18</v>
      </c>
      <c r="AB20" s="105" t="s">
        <v>172</v>
      </c>
      <c r="AC20" s="104">
        <v>419</v>
      </c>
      <c r="AD20" s="104" t="str">
        <f t="shared" si="0"/>
        <v>419/50</v>
      </c>
      <c r="AE20" s="106">
        <f t="shared" si="1"/>
        <v>8.3800000000000008</v>
      </c>
    </row>
    <row r="21" spans="1:31" ht="15.75" x14ac:dyDescent="0.25">
      <c r="A21" s="1" t="s">
        <v>19</v>
      </c>
      <c r="B21" s="53">
        <v>9</v>
      </c>
      <c r="C21" s="53">
        <v>8</v>
      </c>
      <c r="D21" s="53">
        <v>9</v>
      </c>
      <c r="E21" s="53">
        <v>8</v>
      </c>
      <c r="F21" s="54">
        <v>8</v>
      </c>
      <c r="G21" s="54">
        <v>9</v>
      </c>
      <c r="H21" s="54">
        <v>8</v>
      </c>
      <c r="I21" s="54">
        <v>8</v>
      </c>
      <c r="J21" s="54">
        <v>8</v>
      </c>
      <c r="K21" s="54">
        <v>8</v>
      </c>
      <c r="L21" s="54">
        <v>9</v>
      </c>
      <c r="M21" s="55">
        <v>8</v>
      </c>
      <c r="N21" s="55">
        <v>7</v>
      </c>
      <c r="O21" s="55">
        <v>9</v>
      </c>
      <c r="P21" s="55">
        <v>9</v>
      </c>
      <c r="Q21" s="55">
        <v>9</v>
      </c>
      <c r="R21" s="56">
        <v>9</v>
      </c>
      <c r="S21" s="56">
        <v>8</v>
      </c>
      <c r="T21" s="56">
        <v>10</v>
      </c>
      <c r="U21" s="56">
        <v>8</v>
      </c>
      <c r="V21" s="57">
        <v>9</v>
      </c>
      <c r="W21" s="57">
        <v>10</v>
      </c>
      <c r="X21" s="57">
        <v>10</v>
      </c>
      <c r="Y21" s="57">
        <v>9</v>
      </c>
      <c r="Z21" s="57">
        <v>8</v>
      </c>
      <c r="AA21" s="104">
        <v>19</v>
      </c>
      <c r="AB21" s="105" t="s">
        <v>173</v>
      </c>
      <c r="AC21" s="104">
        <v>455</v>
      </c>
      <c r="AD21" s="104" t="str">
        <f t="shared" si="0"/>
        <v>455/50</v>
      </c>
      <c r="AE21" s="106">
        <f t="shared" si="1"/>
        <v>9.1</v>
      </c>
    </row>
    <row r="22" spans="1:31" ht="15.75" x14ac:dyDescent="0.25">
      <c r="A22" s="1" t="s">
        <v>20</v>
      </c>
      <c r="B22" s="53">
        <v>9</v>
      </c>
      <c r="C22" s="53">
        <v>5</v>
      </c>
      <c r="D22" s="53">
        <v>10</v>
      </c>
      <c r="E22" s="53">
        <v>9</v>
      </c>
      <c r="F22" s="54">
        <v>8</v>
      </c>
      <c r="G22" s="54">
        <v>8</v>
      </c>
      <c r="H22" s="54">
        <v>8</v>
      </c>
      <c r="I22" s="54">
        <v>8</v>
      </c>
      <c r="J22" s="54">
        <v>8</v>
      </c>
      <c r="K22" s="54">
        <v>8</v>
      </c>
      <c r="L22" s="54">
        <v>10</v>
      </c>
      <c r="M22" s="55">
        <v>7</v>
      </c>
      <c r="N22" s="55">
        <v>10</v>
      </c>
      <c r="O22" s="55">
        <v>10</v>
      </c>
      <c r="P22" s="55">
        <v>9</v>
      </c>
      <c r="Q22" s="55">
        <v>10</v>
      </c>
      <c r="R22" s="56">
        <v>10</v>
      </c>
      <c r="S22" s="56">
        <v>9</v>
      </c>
      <c r="T22" s="56">
        <v>10</v>
      </c>
      <c r="U22" s="56">
        <v>9</v>
      </c>
      <c r="V22" s="57">
        <v>10</v>
      </c>
      <c r="W22" s="57">
        <v>10</v>
      </c>
      <c r="X22" s="57">
        <v>10</v>
      </c>
      <c r="Y22" s="57">
        <v>10</v>
      </c>
      <c r="Z22" s="57">
        <v>10</v>
      </c>
      <c r="AA22" s="104">
        <v>20</v>
      </c>
      <c r="AB22" s="105" t="s">
        <v>174</v>
      </c>
      <c r="AC22" s="104">
        <v>419</v>
      </c>
      <c r="AD22" s="104" t="str">
        <f t="shared" si="0"/>
        <v>419/50</v>
      </c>
      <c r="AE22" s="106">
        <f t="shared" si="1"/>
        <v>8.3800000000000008</v>
      </c>
    </row>
    <row r="23" spans="1:31" ht="15.75" x14ac:dyDescent="0.25">
      <c r="A23" s="1" t="s">
        <v>21</v>
      </c>
      <c r="B23" s="53">
        <v>7</v>
      </c>
      <c r="C23" s="53">
        <v>6</v>
      </c>
      <c r="D23" s="53">
        <v>7</v>
      </c>
      <c r="E23" s="53">
        <v>6</v>
      </c>
      <c r="F23" s="54">
        <v>6</v>
      </c>
      <c r="G23" s="54">
        <v>6</v>
      </c>
      <c r="H23" s="54">
        <v>6</v>
      </c>
      <c r="I23" s="54">
        <v>6</v>
      </c>
      <c r="J23" s="54">
        <v>6</v>
      </c>
      <c r="K23" s="54">
        <v>7</v>
      </c>
      <c r="L23" s="54">
        <v>8</v>
      </c>
      <c r="M23" s="55">
        <v>6</v>
      </c>
      <c r="N23" s="55">
        <v>6</v>
      </c>
      <c r="O23" s="55">
        <v>7</v>
      </c>
      <c r="P23" s="55">
        <v>8</v>
      </c>
      <c r="Q23" s="55">
        <v>8</v>
      </c>
      <c r="R23" s="56">
        <v>7</v>
      </c>
      <c r="S23" s="56">
        <v>7</v>
      </c>
      <c r="T23" s="56">
        <v>9</v>
      </c>
      <c r="U23" s="56">
        <v>9</v>
      </c>
      <c r="V23" s="57">
        <v>9</v>
      </c>
      <c r="W23" s="57">
        <v>8</v>
      </c>
      <c r="X23" s="57">
        <v>8</v>
      </c>
      <c r="Y23" s="57">
        <v>8</v>
      </c>
      <c r="Z23" s="57">
        <v>8</v>
      </c>
      <c r="AA23" s="104">
        <v>21</v>
      </c>
      <c r="AB23" s="105" t="s">
        <v>175</v>
      </c>
      <c r="AC23" s="104">
        <v>438</v>
      </c>
      <c r="AD23" s="104" t="str">
        <f t="shared" si="0"/>
        <v>438/50</v>
      </c>
      <c r="AE23" s="106">
        <f t="shared" si="1"/>
        <v>8.76</v>
      </c>
    </row>
    <row r="24" spans="1:31" ht="15.75" x14ac:dyDescent="0.25">
      <c r="A24" s="1" t="s">
        <v>22</v>
      </c>
      <c r="B24" s="53">
        <v>9</v>
      </c>
      <c r="C24" s="53">
        <v>9</v>
      </c>
      <c r="D24" s="53">
        <v>9</v>
      </c>
      <c r="E24" s="53">
        <v>8</v>
      </c>
      <c r="F24" s="54">
        <v>8</v>
      </c>
      <c r="G24" s="54">
        <v>9</v>
      </c>
      <c r="H24" s="54">
        <v>9</v>
      </c>
      <c r="I24" s="54">
        <v>8</v>
      </c>
      <c r="J24" s="54">
        <v>8</v>
      </c>
      <c r="K24" s="54">
        <v>8</v>
      </c>
      <c r="L24" s="54">
        <v>9</v>
      </c>
      <c r="M24" s="55">
        <v>8</v>
      </c>
      <c r="N24" s="55">
        <v>9</v>
      </c>
      <c r="O24" s="55">
        <v>9</v>
      </c>
      <c r="P24" s="55">
        <v>9</v>
      </c>
      <c r="Q24" s="55">
        <v>9</v>
      </c>
      <c r="R24" s="56">
        <v>9</v>
      </c>
      <c r="S24" s="56">
        <v>9</v>
      </c>
      <c r="T24" s="56">
        <v>10</v>
      </c>
      <c r="U24" s="56">
        <v>9</v>
      </c>
      <c r="V24" s="57">
        <v>9</v>
      </c>
      <c r="W24" s="57">
        <v>9</v>
      </c>
      <c r="X24" s="57">
        <v>9</v>
      </c>
      <c r="Y24" s="57">
        <v>9</v>
      </c>
      <c r="Z24" s="57">
        <v>9</v>
      </c>
      <c r="AA24" s="104">
        <v>22</v>
      </c>
      <c r="AB24" s="105" t="s">
        <v>176</v>
      </c>
      <c r="AC24" s="104">
        <v>455</v>
      </c>
      <c r="AD24" s="104" t="str">
        <f t="shared" si="0"/>
        <v>455/50</v>
      </c>
      <c r="AE24" s="106">
        <f t="shared" si="1"/>
        <v>9.1</v>
      </c>
    </row>
    <row r="25" spans="1:31" ht="15.75" x14ac:dyDescent="0.25">
      <c r="A25" s="1" t="s">
        <v>23</v>
      </c>
      <c r="B25" s="53">
        <v>7</v>
      </c>
      <c r="C25" s="53">
        <v>7</v>
      </c>
      <c r="D25" s="53">
        <v>9</v>
      </c>
      <c r="E25" s="53">
        <v>8</v>
      </c>
      <c r="F25" s="54">
        <v>9</v>
      </c>
      <c r="G25" s="54">
        <v>8</v>
      </c>
      <c r="H25" s="54">
        <v>9</v>
      </c>
      <c r="I25" s="54">
        <v>9</v>
      </c>
      <c r="J25" s="54">
        <v>9</v>
      </c>
      <c r="K25" s="54">
        <v>7</v>
      </c>
      <c r="L25" s="54">
        <v>9</v>
      </c>
      <c r="M25" s="55">
        <v>8</v>
      </c>
      <c r="N25" s="55">
        <v>8</v>
      </c>
      <c r="O25" s="55">
        <v>8</v>
      </c>
      <c r="P25" s="55">
        <v>8</v>
      </c>
      <c r="Q25" s="55">
        <v>8</v>
      </c>
      <c r="R25" s="56">
        <v>8</v>
      </c>
      <c r="S25" s="56">
        <v>7</v>
      </c>
      <c r="T25" s="56">
        <v>9</v>
      </c>
      <c r="U25" s="56">
        <v>7</v>
      </c>
      <c r="V25" s="57">
        <v>8</v>
      </c>
      <c r="W25" s="57">
        <v>9</v>
      </c>
      <c r="X25" s="57">
        <v>7</v>
      </c>
      <c r="Y25" s="57">
        <v>8</v>
      </c>
      <c r="Z25" s="57">
        <v>8</v>
      </c>
      <c r="AA25" s="104">
        <v>23</v>
      </c>
      <c r="AB25" s="105" t="s">
        <v>177</v>
      </c>
      <c r="AC25" s="104">
        <v>451</v>
      </c>
      <c r="AD25" s="104" t="str">
        <f t="shared" si="0"/>
        <v>451/50</v>
      </c>
      <c r="AE25" s="106">
        <f t="shared" si="1"/>
        <v>9.02</v>
      </c>
    </row>
    <row r="26" spans="1:31" ht="15.75" x14ac:dyDescent="0.25">
      <c r="A26" s="1" t="s">
        <v>24</v>
      </c>
      <c r="B26" s="53">
        <v>6</v>
      </c>
      <c r="C26" s="53">
        <v>5</v>
      </c>
      <c r="D26" s="53">
        <v>8</v>
      </c>
      <c r="E26" s="53">
        <v>9</v>
      </c>
      <c r="F26" s="54">
        <v>9</v>
      </c>
      <c r="G26" s="54">
        <v>7</v>
      </c>
      <c r="H26" s="54">
        <v>9</v>
      </c>
      <c r="I26" s="54">
        <v>8</v>
      </c>
      <c r="J26" s="54">
        <v>7</v>
      </c>
      <c r="K26" s="54">
        <v>4</v>
      </c>
      <c r="L26" s="54">
        <v>4</v>
      </c>
      <c r="M26" s="55">
        <v>9</v>
      </c>
      <c r="N26" s="55">
        <v>7</v>
      </c>
      <c r="O26" s="55">
        <v>6</v>
      </c>
      <c r="P26" s="55">
        <v>8</v>
      </c>
      <c r="Q26" s="55">
        <v>5</v>
      </c>
      <c r="R26" s="56">
        <v>6</v>
      </c>
      <c r="S26" s="56">
        <v>7</v>
      </c>
      <c r="T26" s="56">
        <v>10</v>
      </c>
      <c r="U26" s="56">
        <v>10</v>
      </c>
      <c r="V26" s="57">
        <v>7</v>
      </c>
      <c r="W26" s="57">
        <v>7</v>
      </c>
      <c r="X26" s="57">
        <v>7</v>
      </c>
      <c r="Y26" s="57">
        <v>10</v>
      </c>
      <c r="Z26" s="57">
        <v>9</v>
      </c>
      <c r="AA26" s="104">
        <v>24</v>
      </c>
      <c r="AB26" s="105" t="s">
        <v>178</v>
      </c>
      <c r="AC26" s="104">
        <v>452</v>
      </c>
      <c r="AD26" s="104" t="str">
        <f t="shared" si="0"/>
        <v>452/50</v>
      </c>
      <c r="AE26" s="106">
        <f t="shared" si="1"/>
        <v>9.0399999999999991</v>
      </c>
    </row>
    <row r="27" spans="1:31" ht="15.75" x14ac:dyDescent="0.25">
      <c r="A27" s="1" t="s">
        <v>25</v>
      </c>
      <c r="B27" s="53">
        <v>9</v>
      </c>
      <c r="C27" s="53">
        <v>7</v>
      </c>
      <c r="D27" s="53">
        <v>9</v>
      </c>
      <c r="E27" s="53">
        <v>8</v>
      </c>
      <c r="F27" s="54">
        <v>8</v>
      </c>
      <c r="G27" s="54">
        <v>8</v>
      </c>
      <c r="H27" s="54">
        <v>9</v>
      </c>
      <c r="I27" s="54">
        <v>8</v>
      </c>
      <c r="J27" s="54">
        <v>8</v>
      </c>
      <c r="K27" s="54">
        <v>8</v>
      </c>
      <c r="L27" s="54">
        <v>10</v>
      </c>
      <c r="M27" s="55">
        <v>8</v>
      </c>
      <c r="N27" s="55">
        <v>9</v>
      </c>
      <c r="O27" s="55">
        <v>10</v>
      </c>
      <c r="P27" s="55">
        <v>9</v>
      </c>
      <c r="Q27" s="55">
        <v>10</v>
      </c>
      <c r="R27" s="56">
        <v>10</v>
      </c>
      <c r="S27" s="56">
        <v>10</v>
      </c>
      <c r="T27" s="56">
        <v>10</v>
      </c>
      <c r="U27" s="56">
        <v>8</v>
      </c>
      <c r="V27" s="57">
        <v>10</v>
      </c>
      <c r="W27" s="57">
        <v>10</v>
      </c>
      <c r="X27" s="57">
        <v>10</v>
      </c>
      <c r="Y27" s="57">
        <v>10</v>
      </c>
      <c r="Z27" s="57">
        <v>10</v>
      </c>
      <c r="AA27" s="104">
        <v>25</v>
      </c>
      <c r="AB27" s="105" t="s">
        <v>179</v>
      </c>
      <c r="AC27" s="104">
        <v>445</v>
      </c>
      <c r="AD27" s="104" t="str">
        <f t="shared" si="0"/>
        <v>445/50</v>
      </c>
      <c r="AE27" s="106">
        <f t="shared" si="1"/>
        <v>8.9</v>
      </c>
    </row>
    <row r="28" spans="1:31" ht="15.75" x14ac:dyDescent="0.25">
      <c r="A28" s="1" t="s">
        <v>26</v>
      </c>
      <c r="B28" s="53">
        <v>9</v>
      </c>
      <c r="C28" s="53">
        <v>10</v>
      </c>
      <c r="D28" s="53">
        <v>10</v>
      </c>
      <c r="E28" s="53">
        <v>10</v>
      </c>
      <c r="F28" s="54">
        <v>10</v>
      </c>
      <c r="G28" s="54">
        <v>10</v>
      </c>
      <c r="H28" s="54">
        <v>10</v>
      </c>
      <c r="I28" s="54">
        <v>10</v>
      </c>
      <c r="J28" s="54">
        <v>10</v>
      </c>
      <c r="K28" s="54">
        <v>10</v>
      </c>
      <c r="L28" s="54">
        <v>10</v>
      </c>
      <c r="M28" s="55">
        <v>10</v>
      </c>
      <c r="N28" s="55">
        <v>10</v>
      </c>
      <c r="O28" s="55">
        <v>10</v>
      </c>
      <c r="P28" s="55">
        <v>10</v>
      </c>
      <c r="Q28" s="55">
        <v>10</v>
      </c>
      <c r="R28" s="56">
        <v>10</v>
      </c>
      <c r="S28" s="56">
        <v>10</v>
      </c>
      <c r="T28" s="56">
        <v>10</v>
      </c>
      <c r="U28" s="56">
        <v>10</v>
      </c>
      <c r="V28" s="57">
        <v>10</v>
      </c>
      <c r="W28" s="57">
        <v>10</v>
      </c>
      <c r="X28" s="57">
        <v>10</v>
      </c>
      <c r="Y28" s="57">
        <v>10</v>
      </c>
      <c r="Z28" s="57">
        <v>10</v>
      </c>
      <c r="AA28" s="103"/>
      <c r="AE28" s="5"/>
    </row>
    <row r="29" spans="1:31" ht="15.75" x14ac:dyDescent="0.25">
      <c r="A29" s="1" t="s">
        <v>27</v>
      </c>
      <c r="B29" s="53">
        <v>8</v>
      </c>
      <c r="C29" s="53">
        <v>8</v>
      </c>
      <c r="D29" s="53">
        <v>10</v>
      </c>
      <c r="E29" s="53">
        <v>8</v>
      </c>
      <c r="F29" s="54">
        <v>8</v>
      </c>
      <c r="G29" s="54">
        <v>6</v>
      </c>
      <c r="H29" s="54">
        <v>8</v>
      </c>
      <c r="I29" s="54">
        <v>7</v>
      </c>
      <c r="J29" s="54">
        <v>7</v>
      </c>
      <c r="K29" s="54">
        <v>7</v>
      </c>
      <c r="L29" s="54">
        <v>10</v>
      </c>
      <c r="M29" s="55">
        <v>9</v>
      </c>
      <c r="N29" s="55">
        <v>8</v>
      </c>
      <c r="O29" s="55">
        <v>10</v>
      </c>
      <c r="P29" s="55">
        <v>10</v>
      </c>
      <c r="Q29" s="55">
        <v>10</v>
      </c>
      <c r="R29" s="56">
        <v>9</v>
      </c>
      <c r="S29" s="56">
        <v>8</v>
      </c>
      <c r="T29" s="56">
        <v>10</v>
      </c>
      <c r="U29" s="56">
        <v>9</v>
      </c>
      <c r="V29" s="57">
        <v>10</v>
      </c>
      <c r="W29" s="57">
        <v>10</v>
      </c>
      <c r="X29" s="57">
        <v>10</v>
      </c>
      <c r="Y29" s="57">
        <v>10</v>
      </c>
      <c r="Z29" s="57">
        <v>10</v>
      </c>
      <c r="AA29" s="103"/>
      <c r="AE29" s="5"/>
    </row>
    <row r="30" spans="1:31" ht="15.75" x14ac:dyDescent="0.25">
      <c r="A30" s="1" t="s">
        <v>28</v>
      </c>
      <c r="B30" s="53">
        <v>10</v>
      </c>
      <c r="C30" s="53">
        <v>10</v>
      </c>
      <c r="D30" s="53">
        <v>10</v>
      </c>
      <c r="E30" s="53">
        <v>10</v>
      </c>
      <c r="F30" s="54">
        <v>9</v>
      </c>
      <c r="G30" s="54">
        <v>9</v>
      </c>
      <c r="H30" s="54">
        <v>9</v>
      </c>
      <c r="I30" s="54">
        <v>9</v>
      </c>
      <c r="J30" s="54">
        <v>8</v>
      </c>
      <c r="K30" s="54">
        <v>10</v>
      </c>
      <c r="L30" s="54">
        <v>10</v>
      </c>
      <c r="M30" s="55">
        <v>9</v>
      </c>
      <c r="N30" s="55">
        <v>10</v>
      </c>
      <c r="O30" s="55">
        <v>10</v>
      </c>
      <c r="P30" s="55">
        <v>10</v>
      </c>
      <c r="Q30" s="55">
        <v>10</v>
      </c>
      <c r="R30" s="56">
        <v>10</v>
      </c>
      <c r="S30" s="56">
        <v>9</v>
      </c>
      <c r="T30" s="56">
        <v>10</v>
      </c>
      <c r="U30" s="56">
        <v>9</v>
      </c>
      <c r="V30" s="57">
        <v>9</v>
      </c>
      <c r="W30" s="57">
        <v>10</v>
      </c>
      <c r="X30" s="57">
        <v>10</v>
      </c>
      <c r="Y30" s="57">
        <v>10</v>
      </c>
      <c r="Z30" s="57">
        <v>9</v>
      </c>
      <c r="AA30" s="103"/>
      <c r="AE30" s="5"/>
    </row>
    <row r="31" spans="1:31" ht="15.75" x14ac:dyDescent="0.25">
      <c r="A31" s="1" t="s">
        <v>29</v>
      </c>
      <c r="B31" s="53">
        <v>7</v>
      </c>
      <c r="C31" s="53">
        <v>7</v>
      </c>
      <c r="D31" s="53">
        <v>5</v>
      </c>
      <c r="E31" s="53">
        <v>7</v>
      </c>
      <c r="F31" s="54">
        <v>5</v>
      </c>
      <c r="G31" s="54">
        <v>6</v>
      </c>
      <c r="H31" s="54">
        <v>6</v>
      </c>
      <c r="I31" s="54">
        <v>7</v>
      </c>
      <c r="J31" s="54">
        <v>5</v>
      </c>
      <c r="K31" s="54">
        <v>6</v>
      </c>
      <c r="L31" s="54">
        <v>7</v>
      </c>
      <c r="M31" s="55">
        <v>5</v>
      </c>
      <c r="N31" s="55">
        <v>5</v>
      </c>
      <c r="O31" s="55">
        <v>6</v>
      </c>
      <c r="P31" s="55">
        <v>7</v>
      </c>
      <c r="Q31" s="55">
        <v>6</v>
      </c>
      <c r="R31" s="56">
        <v>7</v>
      </c>
      <c r="S31" s="56">
        <v>5</v>
      </c>
      <c r="T31" s="56">
        <v>8</v>
      </c>
      <c r="U31" s="56">
        <v>8</v>
      </c>
      <c r="V31" s="57">
        <v>6</v>
      </c>
      <c r="W31" s="57">
        <v>10</v>
      </c>
      <c r="X31" s="57">
        <v>9</v>
      </c>
      <c r="Y31" s="57">
        <v>10</v>
      </c>
      <c r="Z31" s="57">
        <v>10</v>
      </c>
      <c r="AA31" s="103"/>
      <c r="AE31" s="5"/>
    </row>
    <row r="32" spans="1:31" ht="15.75" x14ac:dyDescent="0.25">
      <c r="A32" s="1" t="s">
        <v>30</v>
      </c>
      <c r="B32" s="53">
        <v>8</v>
      </c>
      <c r="C32" s="53">
        <v>9</v>
      </c>
      <c r="D32" s="53">
        <v>9</v>
      </c>
      <c r="E32" s="53">
        <v>9</v>
      </c>
      <c r="F32" s="54">
        <v>8</v>
      </c>
      <c r="G32" s="54">
        <v>8</v>
      </c>
      <c r="H32" s="54">
        <v>8</v>
      </c>
      <c r="I32" s="54">
        <v>9</v>
      </c>
      <c r="J32" s="54">
        <v>8</v>
      </c>
      <c r="K32" s="54">
        <v>10</v>
      </c>
      <c r="L32" s="54">
        <v>10</v>
      </c>
      <c r="M32" s="55">
        <v>8</v>
      </c>
      <c r="N32" s="55">
        <v>8</v>
      </c>
      <c r="O32" s="55">
        <v>9</v>
      </c>
      <c r="P32" s="55">
        <v>9</v>
      </c>
      <c r="Q32" s="55">
        <v>10</v>
      </c>
      <c r="R32" s="56">
        <v>10</v>
      </c>
      <c r="S32" s="56">
        <v>10</v>
      </c>
      <c r="T32" s="56">
        <v>10</v>
      </c>
      <c r="U32" s="56">
        <v>9</v>
      </c>
      <c r="V32" s="57">
        <v>10</v>
      </c>
      <c r="W32" s="57">
        <v>10</v>
      </c>
      <c r="X32" s="57">
        <v>10</v>
      </c>
      <c r="Y32" s="57">
        <v>10</v>
      </c>
      <c r="Z32" s="57">
        <v>10</v>
      </c>
      <c r="AA32" s="103"/>
      <c r="AE32" s="5"/>
    </row>
    <row r="33" spans="1:31" ht="15.75" x14ac:dyDescent="0.25">
      <c r="A33" s="1" t="s">
        <v>31</v>
      </c>
      <c r="B33" s="53">
        <v>7</v>
      </c>
      <c r="C33" s="53">
        <v>8</v>
      </c>
      <c r="D33" s="53">
        <v>8</v>
      </c>
      <c r="E33" s="53">
        <v>8</v>
      </c>
      <c r="F33" s="54">
        <v>8</v>
      </c>
      <c r="G33" s="54">
        <v>8</v>
      </c>
      <c r="H33" s="54">
        <v>7</v>
      </c>
      <c r="I33" s="54">
        <v>8</v>
      </c>
      <c r="J33" s="54">
        <v>7</v>
      </c>
      <c r="K33" s="54">
        <v>7</v>
      </c>
      <c r="L33" s="54">
        <v>8</v>
      </c>
      <c r="M33" s="55">
        <v>7</v>
      </c>
      <c r="N33" s="55">
        <v>7</v>
      </c>
      <c r="O33" s="55">
        <v>7</v>
      </c>
      <c r="P33" s="55">
        <v>7</v>
      </c>
      <c r="Q33" s="55">
        <v>8</v>
      </c>
      <c r="R33" s="56">
        <v>8</v>
      </c>
      <c r="S33" s="56">
        <v>7</v>
      </c>
      <c r="T33" s="56">
        <v>10</v>
      </c>
      <c r="U33" s="56">
        <v>7</v>
      </c>
      <c r="V33" s="57">
        <v>8</v>
      </c>
      <c r="W33" s="57">
        <v>9</v>
      </c>
      <c r="X33" s="57">
        <v>9</v>
      </c>
      <c r="Y33" s="57">
        <v>9</v>
      </c>
      <c r="Z33" s="57">
        <v>9</v>
      </c>
      <c r="AA33" s="103"/>
      <c r="AE33" s="5"/>
    </row>
    <row r="34" spans="1:31" ht="15.75" x14ac:dyDescent="0.25">
      <c r="A34" s="1" t="s">
        <v>32</v>
      </c>
      <c r="B34" s="53">
        <v>3</v>
      </c>
      <c r="C34" s="53">
        <v>3</v>
      </c>
      <c r="D34" s="53">
        <v>3</v>
      </c>
      <c r="E34" s="53">
        <v>3</v>
      </c>
      <c r="F34" s="54">
        <v>3</v>
      </c>
      <c r="G34" s="54">
        <v>3</v>
      </c>
      <c r="H34" s="54">
        <v>4</v>
      </c>
      <c r="I34" s="54">
        <v>3</v>
      </c>
      <c r="J34" s="54">
        <v>3</v>
      </c>
      <c r="K34" s="54">
        <v>3</v>
      </c>
      <c r="L34" s="54">
        <v>3</v>
      </c>
      <c r="M34" s="55">
        <v>3</v>
      </c>
      <c r="N34" s="55">
        <v>3</v>
      </c>
      <c r="O34" s="55">
        <v>4</v>
      </c>
      <c r="P34" s="55">
        <v>3</v>
      </c>
      <c r="Q34" s="55">
        <v>3</v>
      </c>
      <c r="R34" s="56">
        <v>4</v>
      </c>
      <c r="S34" s="56">
        <v>4</v>
      </c>
      <c r="T34" s="56">
        <v>4</v>
      </c>
      <c r="U34" s="56">
        <v>3</v>
      </c>
      <c r="V34" s="57">
        <v>4</v>
      </c>
      <c r="W34" s="57">
        <v>4</v>
      </c>
      <c r="X34" s="57">
        <v>4</v>
      </c>
      <c r="Y34" s="57">
        <v>4</v>
      </c>
      <c r="Z34" s="57">
        <v>3</v>
      </c>
      <c r="AA34" s="103"/>
      <c r="AE34" s="5"/>
    </row>
    <row r="35" spans="1:31" ht="15.75" x14ac:dyDescent="0.25">
      <c r="A35" s="1" t="s">
        <v>33</v>
      </c>
      <c r="B35" s="53">
        <v>9</v>
      </c>
      <c r="C35" s="53">
        <v>9</v>
      </c>
      <c r="D35" s="53">
        <v>9</v>
      </c>
      <c r="E35" s="53">
        <v>9</v>
      </c>
      <c r="F35" s="54">
        <v>9</v>
      </c>
      <c r="G35" s="54">
        <v>9</v>
      </c>
      <c r="H35" s="54">
        <v>9</v>
      </c>
      <c r="I35" s="54">
        <v>9</v>
      </c>
      <c r="J35" s="54">
        <v>9</v>
      </c>
      <c r="K35" s="54">
        <v>9</v>
      </c>
      <c r="L35" s="54">
        <v>9</v>
      </c>
      <c r="M35" s="55">
        <v>9</v>
      </c>
      <c r="N35" s="55">
        <v>10</v>
      </c>
      <c r="O35" s="55">
        <v>9</v>
      </c>
      <c r="P35" s="55">
        <v>9</v>
      </c>
      <c r="Q35" s="55">
        <v>9</v>
      </c>
      <c r="R35" s="56">
        <v>9</v>
      </c>
      <c r="S35" s="56">
        <v>9</v>
      </c>
      <c r="T35" s="56">
        <v>9</v>
      </c>
      <c r="U35" s="56">
        <v>9</v>
      </c>
      <c r="V35" s="57">
        <v>9</v>
      </c>
      <c r="W35" s="57">
        <v>9</v>
      </c>
      <c r="X35" s="57">
        <v>10</v>
      </c>
      <c r="Y35" s="57">
        <v>9</v>
      </c>
      <c r="Z35" s="57">
        <v>9</v>
      </c>
      <c r="AA35" s="103"/>
      <c r="AE35" s="5"/>
    </row>
    <row r="36" spans="1:31" ht="15.75" x14ac:dyDescent="0.25">
      <c r="A36" s="1" t="s">
        <v>34</v>
      </c>
      <c r="B36" s="53">
        <v>8</v>
      </c>
      <c r="C36" s="53">
        <v>8</v>
      </c>
      <c r="D36" s="53">
        <v>9</v>
      </c>
      <c r="E36" s="53">
        <v>8</v>
      </c>
      <c r="F36" s="54">
        <v>8</v>
      </c>
      <c r="G36" s="54">
        <v>8</v>
      </c>
      <c r="H36" s="54">
        <v>8</v>
      </c>
      <c r="I36" s="54">
        <v>8</v>
      </c>
      <c r="J36" s="54">
        <v>8</v>
      </c>
      <c r="K36" s="54">
        <v>9</v>
      </c>
      <c r="L36" s="54">
        <v>9</v>
      </c>
      <c r="M36" s="55">
        <v>8</v>
      </c>
      <c r="N36" s="55">
        <v>7</v>
      </c>
      <c r="O36" s="55">
        <v>9</v>
      </c>
      <c r="P36" s="55">
        <v>9</v>
      </c>
      <c r="Q36" s="55">
        <v>9</v>
      </c>
      <c r="R36" s="56">
        <v>9</v>
      </c>
      <c r="S36" s="56">
        <v>8</v>
      </c>
      <c r="T36" s="56">
        <v>9</v>
      </c>
      <c r="U36" s="56">
        <v>9</v>
      </c>
      <c r="V36" s="57">
        <v>9</v>
      </c>
      <c r="W36" s="57">
        <v>9</v>
      </c>
      <c r="X36" s="57">
        <v>9</v>
      </c>
      <c r="Y36" s="57">
        <v>9</v>
      </c>
      <c r="Z36" s="57">
        <v>9</v>
      </c>
      <c r="AA36" s="103"/>
      <c r="AE36" s="5"/>
    </row>
    <row r="37" spans="1:31" ht="15.75" x14ac:dyDescent="0.25">
      <c r="A37" s="1" t="s">
        <v>35</v>
      </c>
      <c r="B37" s="53">
        <v>9</v>
      </c>
      <c r="C37" s="53">
        <v>10</v>
      </c>
      <c r="D37" s="53">
        <v>10</v>
      </c>
      <c r="E37" s="53">
        <v>10</v>
      </c>
      <c r="F37" s="54">
        <v>10</v>
      </c>
      <c r="G37" s="54">
        <v>10</v>
      </c>
      <c r="H37" s="54">
        <v>10</v>
      </c>
      <c r="I37" s="54">
        <v>10</v>
      </c>
      <c r="J37" s="54">
        <v>9</v>
      </c>
      <c r="K37" s="54">
        <v>9</v>
      </c>
      <c r="L37" s="54">
        <v>10</v>
      </c>
      <c r="M37" s="55">
        <v>10</v>
      </c>
      <c r="N37" s="55">
        <v>10</v>
      </c>
      <c r="O37" s="55">
        <v>10</v>
      </c>
      <c r="P37" s="55">
        <v>10</v>
      </c>
      <c r="Q37" s="55">
        <v>10</v>
      </c>
      <c r="R37" s="56">
        <v>10</v>
      </c>
      <c r="S37" s="56">
        <v>10</v>
      </c>
      <c r="T37" s="56">
        <v>10</v>
      </c>
      <c r="U37" s="56">
        <v>9</v>
      </c>
      <c r="V37" s="57">
        <v>10</v>
      </c>
      <c r="W37" s="57">
        <v>10</v>
      </c>
      <c r="X37" s="57">
        <v>10</v>
      </c>
      <c r="Y37" s="57">
        <v>10</v>
      </c>
      <c r="Z37" s="57">
        <v>10</v>
      </c>
      <c r="AA37" s="103"/>
      <c r="AE37" s="5"/>
    </row>
    <row r="38" spans="1:31" ht="15.75" x14ac:dyDescent="0.25">
      <c r="A38" s="1" t="s">
        <v>36</v>
      </c>
      <c r="B38" s="53">
        <v>8</v>
      </c>
      <c r="C38" s="53">
        <v>8</v>
      </c>
      <c r="D38" s="53">
        <v>9</v>
      </c>
      <c r="E38" s="53">
        <v>8</v>
      </c>
      <c r="F38" s="54">
        <v>9</v>
      </c>
      <c r="G38" s="54">
        <v>8</v>
      </c>
      <c r="H38" s="54">
        <v>8</v>
      </c>
      <c r="I38" s="54">
        <v>8</v>
      </c>
      <c r="J38" s="54">
        <v>8</v>
      </c>
      <c r="K38" s="54">
        <v>8</v>
      </c>
      <c r="L38" s="54">
        <v>8</v>
      </c>
      <c r="M38" s="55">
        <v>9</v>
      </c>
      <c r="N38" s="55">
        <v>9</v>
      </c>
      <c r="O38" s="55">
        <v>9</v>
      </c>
      <c r="P38" s="55">
        <v>9</v>
      </c>
      <c r="Q38" s="55">
        <v>9</v>
      </c>
      <c r="R38" s="56">
        <v>9</v>
      </c>
      <c r="S38" s="56">
        <v>9</v>
      </c>
      <c r="T38" s="56">
        <v>8</v>
      </c>
      <c r="U38" s="56">
        <v>8</v>
      </c>
      <c r="V38" s="57">
        <v>9</v>
      </c>
      <c r="W38" s="57">
        <v>9</v>
      </c>
      <c r="X38" s="57">
        <v>9</v>
      </c>
      <c r="Y38" s="57">
        <v>9</v>
      </c>
      <c r="Z38" s="57">
        <v>9</v>
      </c>
      <c r="AA38" s="103"/>
      <c r="AE38" s="5"/>
    </row>
    <row r="39" spans="1:31" ht="15.75" x14ac:dyDescent="0.25">
      <c r="A39" s="1" t="s">
        <v>37</v>
      </c>
      <c r="B39" s="53">
        <v>8</v>
      </c>
      <c r="C39" s="53">
        <v>8</v>
      </c>
      <c r="D39" s="53">
        <v>9</v>
      </c>
      <c r="E39" s="53">
        <v>8</v>
      </c>
      <c r="F39" s="54">
        <v>9</v>
      </c>
      <c r="G39" s="54">
        <v>7</v>
      </c>
      <c r="H39" s="54">
        <v>8</v>
      </c>
      <c r="I39" s="54">
        <v>8</v>
      </c>
      <c r="J39" s="54">
        <v>8</v>
      </c>
      <c r="K39" s="54">
        <v>9</v>
      </c>
      <c r="L39" s="54">
        <v>9</v>
      </c>
      <c r="M39" s="55">
        <v>8</v>
      </c>
      <c r="N39" s="55">
        <v>9</v>
      </c>
      <c r="O39" s="55">
        <v>9</v>
      </c>
      <c r="P39" s="55">
        <v>9</v>
      </c>
      <c r="Q39" s="55">
        <v>9</v>
      </c>
      <c r="R39" s="56">
        <v>9</v>
      </c>
      <c r="S39" s="56">
        <v>9</v>
      </c>
      <c r="T39" s="56">
        <v>9</v>
      </c>
      <c r="U39" s="56">
        <v>9</v>
      </c>
      <c r="V39" s="57">
        <v>9</v>
      </c>
      <c r="W39" s="57">
        <v>9</v>
      </c>
      <c r="X39" s="57">
        <v>9</v>
      </c>
      <c r="Y39" s="57">
        <v>9</v>
      </c>
      <c r="Z39" s="57">
        <v>9</v>
      </c>
      <c r="AA39" s="103"/>
      <c r="AE39" s="5"/>
    </row>
    <row r="40" spans="1:31" ht="15.75" x14ac:dyDescent="0.25">
      <c r="A40" s="1" t="s">
        <v>38</v>
      </c>
      <c r="B40" s="53">
        <v>8</v>
      </c>
      <c r="C40" s="53">
        <v>8</v>
      </c>
      <c r="D40" s="53">
        <v>9</v>
      </c>
      <c r="E40" s="53">
        <v>8</v>
      </c>
      <c r="F40" s="54">
        <v>9</v>
      </c>
      <c r="G40" s="54">
        <v>8</v>
      </c>
      <c r="H40" s="54">
        <v>9</v>
      </c>
      <c r="I40" s="54">
        <v>9</v>
      </c>
      <c r="J40" s="54">
        <v>8</v>
      </c>
      <c r="K40" s="54">
        <v>9</v>
      </c>
      <c r="L40" s="54">
        <v>9</v>
      </c>
      <c r="M40" s="55">
        <v>8</v>
      </c>
      <c r="N40" s="55">
        <v>9</v>
      </c>
      <c r="O40" s="55">
        <v>9</v>
      </c>
      <c r="P40" s="55">
        <v>9</v>
      </c>
      <c r="Q40" s="55">
        <v>9</v>
      </c>
      <c r="R40" s="56">
        <v>9</v>
      </c>
      <c r="S40" s="56">
        <v>9</v>
      </c>
      <c r="T40" s="56">
        <v>9</v>
      </c>
      <c r="U40" s="56">
        <v>9</v>
      </c>
      <c r="V40" s="57">
        <v>9</v>
      </c>
      <c r="W40" s="57">
        <v>9</v>
      </c>
      <c r="X40" s="57">
        <v>9</v>
      </c>
      <c r="Y40" s="57">
        <v>9</v>
      </c>
      <c r="Z40" s="57">
        <v>9</v>
      </c>
      <c r="AA40" s="103"/>
      <c r="AE40" s="5"/>
    </row>
    <row r="41" spans="1:31" ht="15.75" x14ac:dyDescent="0.25">
      <c r="A41" s="1" t="s">
        <v>39</v>
      </c>
      <c r="B41" s="53">
        <v>8</v>
      </c>
      <c r="C41" s="53">
        <v>8</v>
      </c>
      <c r="D41" s="53">
        <v>9</v>
      </c>
      <c r="E41" s="53">
        <v>8</v>
      </c>
      <c r="F41" s="54">
        <v>8</v>
      </c>
      <c r="G41" s="54">
        <v>9</v>
      </c>
      <c r="H41" s="54">
        <v>8</v>
      </c>
      <c r="I41" s="54">
        <v>8</v>
      </c>
      <c r="J41" s="54">
        <v>9</v>
      </c>
      <c r="K41" s="54">
        <v>9</v>
      </c>
      <c r="L41" s="54">
        <v>10</v>
      </c>
      <c r="M41" s="55">
        <v>9</v>
      </c>
      <c r="N41" s="55">
        <v>8</v>
      </c>
      <c r="O41" s="55">
        <v>9</v>
      </c>
      <c r="P41" s="55">
        <v>9</v>
      </c>
      <c r="Q41" s="55">
        <v>9</v>
      </c>
      <c r="R41" s="56">
        <v>10</v>
      </c>
      <c r="S41" s="56">
        <v>9</v>
      </c>
      <c r="T41" s="56">
        <v>9</v>
      </c>
      <c r="U41" s="56">
        <v>8</v>
      </c>
      <c r="V41" s="57">
        <v>9</v>
      </c>
      <c r="W41" s="57">
        <v>9</v>
      </c>
      <c r="X41" s="57">
        <v>9</v>
      </c>
      <c r="Y41" s="57">
        <v>10</v>
      </c>
      <c r="Z41" s="57">
        <v>9</v>
      </c>
      <c r="AA41" s="103"/>
      <c r="AE41" s="5"/>
    </row>
    <row r="42" spans="1:31" ht="15.75" x14ac:dyDescent="0.25">
      <c r="A42" s="1" t="s">
        <v>40</v>
      </c>
      <c r="B42" s="53">
        <v>4</v>
      </c>
      <c r="C42" s="53">
        <v>6</v>
      </c>
      <c r="D42" s="53">
        <v>9</v>
      </c>
      <c r="E42" s="53">
        <v>7</v>
      </c>
      <c r="F42" s="54">
        <v>9</v>
      </c>
      <c r="G42" s="54">
        <v>10</v>
      </c>
      <c r="H42" s="54">
        <v>9</v>
      </c>
      <c r="I42" s="54">
        <v>10</v>
      </c>
      <c r="J42" s="54">
        <v>9</v>
      </c>
      <c r="K42" s="54">
        <v>8</v>
      </c>
      <c r="L42" s="54">
        <v>7</v>
      </c>
      <c r="M42" s="55">
        <v>6</v>
      </c>
      <c r="N42" s="55">
        <v>6</v>
      </c>
      <c r="O42" s="55">
        <v>9</v>
      </c>
      <c r="P42" s="55">
        <v>8</v>
      </c>
      <c r="Q42" s="55">
        <v>9</v>
      </c>
      <c r="R42" s="56">
        <v>9</v>
      </c>
      <c r="S42" s="56">
        <v>10</v>
      </c>
      <c r="T42" s="56">
        <v>9</v>
      </c>
      <c r="U42" s="56">
        <v>5</v>
      </c>
      <c r="V42" s="57">
        <v>10</v>
      </c>
      <c r="W42" s="57">
        <v>9</v>
      </c>
      <c r="X42" s="57">
        <v>9</v>
      </c>
      <c r="Y42" s="57">
        <v>10</v>
      </c>
      <c r="Z42" s="57">
        <v>10</v>
      </c>
      <c r="AA42" s="103"/>
      <c r="AE42" s="5"/>
    </row>
    <row r="43" spans="1:31" ht="15.75" x14ac:dyDescent="0.25">
      <c r="A43" s="1" t="s">
        <v>41</v>
      </c>
      <c r="B43" s="53">
        <v>5</v>
      </c>
      <c r="C43" s="53">
        <v>8</v>
      </c>
      <c r="D43" s="53">
        <v>9</v>
      </c>
      <c r="E43" s="53">
        <v>7</v>
      </c>
      <c r="F43" s="54">
        <v>7</v>
      </c>
      <c r="G43" s="54">
        <v>8</v>
      </c>
      <c r="H43" s="54">
        <v>5</v>
      </c>
      <c r="I43" s="54">
        <v>7</v>
      </c>
      <c r="J43" s="54">
        <v>7</v>
      </c>
      <c r="K43" s="54">
        <v>9</v>
      </c>
      <c r="L43" s="54">
        <v>8</v>
      </c>
      <c r="M43" s="55">
        <v>7</v>
      </c>
      <c r="N43" s="55">
        <v>8</v>
      </c>
      <c r="O43" s="55">
        <v>7</v>
      </c>
      <c r="P43" s="55">
        <v>8</v>
      </c>
      <c r="Q43" s="55">
        <v>7</v>
      </c>
      <c r="R43" s="56">
        <v>8</v>
      </c>
      <c r="S43" s="56">
        <v>8</v>
      </c>
      <c r="T43" s="56">
        <v>9</v>
      </c>
      <c r="U43" s="56">
        <v>8</v>
      </c>
      <c r="V43" s="57">
        <v>7</v>
      </c>
      <c r="W43" s="57">
        <v>7</v>
      </c>
      <c r="X43" s="57">
        <v>7</v>
      </c>
      <c r="Y43" s="57">
        <v>7</v>
      </c>
      <c r="Z43" s="57">
        <v>7</v>
      </c>
      <c r="AA43" s="103"/>
      <c r="AE43" s="5"/>
    </row>
    <row r="44" spans="1:31" ht="15.75" x14ac:dyDescent="0.25">
      <c r="A44" s="1" t="s">
        <v>42</v>
      </c>
      <c r="B44" s="53">
        <v>5</v>
      </c>
      <c r="C44" s="53">
        <v>3</v>
      </c>
      <c r="D44" s="53">
        <v>8</v>
      </c>
      <c r="E44" s="53">
        <v>6</v>
      </c>
      <c r="F44" s="54">
        <v>7</v>
      </c>
      <c r="G44" s="54">
        <v>6</v>
      </c>
      <c r="H44" s="54">
        <v>6</v>
      </c>
      <c r="I44" s="54">
        <v>7</v>
      </c>
      <c r="J44" s="54">
        <v>6</v>
      </c>
      <c r="K44" s="54">
        <v>7</v>
      </c>
      <c r="L44" s="54">
        <v>8</v>
      </c>
      <c r="M44" s="55">
        <v>7</v>
      </c>
      <c r="N44" s="55">
        <v>7</v>
      </c>
      <c r="O44" s="55">
        <v>8</v>
      </c>
      <c r="P44" s="55">
        <v>8</v>
      </c>
      <c r="Q44" s="55">
        <v>8</v>
      </c>
      <c r="R44" s="56">
        <v>8</v>
      </c>
      <c r="S44" s="56">
        <v>8</v>
      </c>
      <c r="T44" s="56">
        <v>9</v>
      </c>
      <c r="U44" s="56">
        <v>4</v>
      </c>
      <c r="V44" s="57">
        <v>8</v>
      </c>
      <c r="W44" s="57">
        <v>8</v>
      </c>
      <c r="X44" s="57">
        <v>8</v>
      </c>
      <c r="Y44" s="57">
        <v>8</v>
      </c>
      <c r="Z44" s="57">
        <v>8</v>
      </c>
      <c r="AA44" s="103"/>
      <c r="AE44" s="5"/>
    </row>
    <row r="45" spans="1:31" ht="15.75" x14ac:dyDescent="0.25">
      <c r="A45" s="1" t="s">
        <v>43</v>
      </c>
      <c r="B45" s="53">
        <v>8</v>
      </c>
      <c r="C45" s="53">
        <v>8</v>
      </c>
      <c r="D45" s="53">
        <v>10</v>
      </c>
      <c r="E45" s="53">
        <v>8</v>
      </c>
      <c r="F45" s="54">
        <v>8</v>
      </c>
      <c r="G45" s="54">
        <v>7</v>
      </c>
      <c r="H45" s="54">
        <v>8</v>
      </c>
      <c r="I45" s="54">
        <v>7</v>
      </c>
      <c r="J45" s="54">
        <v>7</v>
      </c>
      <c r="K45" s="54">
        <v>8</v>
      </c>
      <c r="L45" s="54">
        <v>10</v>
      </c>
      <c r="M45" s="55">
        <v>8</v>
      </c>
      <c r="N45" s="55">
        <v>8</v>
      </c>
      <c r="O45" s="55">
        <v>10</v>
      </c>
      <c r="P45" s="55">
        <v>9</v>
      </c>
      <c r="Q45" s="55">
        <v>9</v>
      </c>
      <c r="R45" s="56">
        <v>9</v>
      </c>
      <c r="S45" s="56">
        <v>9</v>
      </c>
      <c r="T45" s="56">
        <v>10</v>
      </c>
      <c r="U45" s="56">
        <v>10</v>
      </c>
      <c r="V45" s="57">
        <v>9</v>
      </c>
      <c r="W45" s="57">
        <v>10</v>
      </c>
      <c r="X45" s="57">
        <v>10</v>
      </c>
      <c r="Y45" s="57">
        <v>10</v>
      </c>
      <c r="Z45" s="57">
        <v>10</v>
      </c>
      <c r="AA45" s="103"/>
      <c r="AE45" s="5"/>
    </row>
    <row r="46" spans="1:31" ht="15.75" x14ac:dyDescent="0.25">
      <c r="A46" s="1" t="s">
        <v>44</v>
      </c>
      <c r="B46" s="53">
        <v>7</v>
      </c>
      <c r="C46" s="53">
        <v>8</v>
      </c>
      <c r="D46" s="53">
        <v>9</v>
      </c>
      <c r="E46" s="53">
        <v>7</v>
      </c>
      <c r="F46" s="54">
        <v>8</v>
      </c>
      <c r="G46" s="54">
        <v>8</v>
      </c>
      <c r="H46" s="54">
        <v>8</v>
      </c>
      <c r="I46" s="54">
        <v>8</v>
      </c>
      <c r="J46" s="54">
        <v>7</v>
      </c>
      <c r="K46" s="54">
        <v>9</v>
      </c>
      <c r="L46" s="54">
        <v>10</v>
      </c>
      <c r="M46" s="55">
        <v>8</v>
      </c>
      <c r="N46" s="55">
        <v>7</v>
      </c>
      <c r="O46" s="55">
        <v>8</v>
      </c>
      <c r="P46" s="55">
        <v>8</v>
      </c>
      <c r="Q46" s="55">
        <v>10</v>
      </c>
      <c r="R46" s="56">
        <v>10</v>
      </c>
      <c r="S46" s="56">
        <v>7</v>
      </c>
      <c r="T46" s="56">
        <v>9</v>
      </c>
      <c r="U46" s="56">
        <v>10</v>
      </c>
      <c r="V46" s="57">
        <v>9</v>
      </c>
      <c r="W46" s="57">
        <v>10</v>
      </c>
      <c r="X46" s="57">
        <v>10</v>
      </c>
      <c r="Y46" s="57">
        <v>10</v>
      </c>
      <c r="Z46" s="57">
        <v>10</v>
      </c>
      <c r="AA46" s="103"/>
      <c r="AE46" s="5"/>
    </row>
    <row r="47" spans="1:31" ht="15.75" x14ac:dyDescent="0.25">
      <c r="A47" s="1" t="s">
        <v>45</v>
      </c>
      <c r="B47" s="53">
        <v>7</v>
      </c>
      <c r="C47" s="53">
        <v>8</v>
      </c>
      <c r="D47" s="53">
        <v>7</v>
      </c>
      <c r="E47" s="53">
        <v>6</v>
      </c>
      <c r="F47" s="54">
        <v>8</v>
      </c>
      <c r="G47" s="54">
        <v>7</v>
      </c>
      <c r="H47" s="54">
        <v>7</v>
      </c>
      <c r="I47" s="54">
        <v>7</v>
      </c>
      <c r="J47" s="54">
        <v>7</v>
      </c>
      <c r="K47" s="54">
        <v>8</v>
      </c>
      <c r="L47" s="54">
        <v>7</v>
      </c>
      <c r="M47" s="55">
        <v>8</v>
      </c>
      <c r="N47" s="55">
        <v>6</v>
      </c>
      <c r="O47" s="55">
        <v>7</v>
      </c>
      <c r="P47" s="55">
        <v>8</v>
      </c>
      <c r="Q47" s="55">
        <v>8</v>
      </c>
      <c r="R47" s="56">
        <v>8</v>
      </c>
      <c r="S47" s="56">
        <v>6</v>
      </c>
      <c r="T47" s="56">
        <v>7</v>
      </c>
      <c r="U47" s="56">
        <v>7</v>
      </c>
      <c r="V47" s="57">
        <v>8</v>
      </c>
      <c r="W47" s="57">
        <v>8</v>
      </c>
      <c r="X47" s="57">
        <v>8</v>
      </c>
      <c r="Y47" s="57">
        <v>8</v>
      </c>
      <c r="Z47" s="57">
        <v>8</v>
      </c>
      <c r="AA47" s="103"/>
      <c r="AE47" s="5"/>
    </row>
    <row r="48" spans="1:31" ht="15.75" x14ac:dyDescent="0.25">
      <c r="A48" s="1" t="s">
        <v>46</v>
      </c>
      <c r="B48" s="53">
        <v>7</v>
      </c>
      <c r="C48" s="53">
        <v>8</v>
      </c>
      <c r="D48" s="53">
        <v>8</v>
      </c>
      <c r="E48" s="53">
        <v>8</v>
      </c>
      <c r="F48" s="54">
        <v>8</v>
      </c>
      <c r="G48" s="54">
        <v>8</v>
      </c>
      <c r="H48" s="54">
        <v>8</v>
      </c>
      <c r="I48" s="54">
        <v>8</v>
      </c>
      <c r="J48" s="54">
        <v>8</v>
      </c>
      <c r="K48" s="54">
        <v>8</v>
      </c>
      <c r="L48" s="54">
        <v>8</v>
      </c>
      <c r="M48" s="55">
        <v>8</v>
      </c>
      <c r="N48" s="55">
        <v>8</v>
      </c>
      <c r="O48" s="55">
        <v>8</v>
      </c>
      <c r="P48" s="55">
        <v>8</v>
      </c>
      <c r="Q48" s="55">
        <v>8</v>
      </c>
      <c r="R48" s="56">
        <v>8</v>
      </c>
      <c r="S48" s="56">
        <v>8</v>
      </c>
      <c r="T48" s="56">
        <v>7</v>
      </c>
      <c r="U48" s="56">
        <v>8</v>
      </c>
      <c r="V48" s="57">
        <v>8</v>
      </c>
      <c r="W48" s="57">
        <v>8</v>
      </c>
      <c r="X48" s="57">
        <v>8</v>
      </c>
      <c r="Y48" s="57">
        <v>8</v>
      </c>
      <c r="Z48" s="57">
        <v>8</v>
      </c>
      <c r="AA48" s="103"/>
      <c r="AE48" s="5"/>
    </row>
    <row r="49" spans="1:31" ht="15.75" x14ac:dyDescent="0.25">
      <c r="A49" s="1" t="s">
        <v>47</v>
      </c>
      <c r="B49" s="53">
        <v>10</v>
      </c>
      <c r="C49" s="53">
        <v>8</v>
      </c>
      <c r="D49" s="53">
        <v>10</v>
      </c>
      <c r="E49" s="53">
        <v>9</v>
      </c>
      <c r="F49" s="54">
        <v>10</v>
      </c>
      <c r="G49" s="54">
        <v>8</v>
      </c>
      <c r="H49" s="54">
        <v>9</v>
      </c>
      <c r="I49" s="54">
        <v>9</v>
      </c>
      <c r="J49" s="54">
        <v>9</v>
      </c>
      <c r="K49" s="54">
        <v>8</v>
      </c>
      <c r="L49" s="54">
        <v>10</v>
      </c>
      <c r="M49" s="55">
        <v>9</v>
      </c>
      <c r="N49" s="55">
        <v>10</v>
      </c>
      <c r="O49" s="55">
        <v>8</v>
      </c>
      <c r="P49" s="55">
        <v>8</v>
      </c>
      <c r="Q49" s="55">
        <v>10</v>
      </c>
      <c r="R49" s="56">
        <v>10</v>
      </c>
      <c r="S49" s="56">
        <v>8</v>
      </c>
      <c r="T49" s="56">
        <v>9</v>
      </c>
      <c r="U49" s="56">
        <v>9</v>
      </c>
      <c r="V49" s="57">
        <v>10</v>
      </c>
      <c r="W49" s="57">
        <v>10</v>
      </c>
      <c r="X49" s="57">
        <v>10</v>
      </c>
      <c r="Y49" s="57">
        <v>10</v>
      </c>
      <c r="Z49" s="57">
        <v>10</v>
      </c>
      <c r="AA49" s="103"/>
      <c r="AE49" s="5"/>
    </row>
    <row r="50" spans="1:31" ht="15.75" x14ac:dyDescent="0.25">
      <c r="A50" s="1" t="s">
        <v>48</v>
      </c>
      <c r="B50" s="53">
        <v>8</v>
      </c>
      <c r="C50" s="53">
        <v>8</v>
      </c>
      <c r="D50" s="53">
        <v>9</v>
      </c>
      <c r="E50" s="53">
        <v>7</v>
      </c>
      <c r="F50" s="54">
        <v>9</v>
      </c>
      <c r="G50" s="54">
        <v>8</v>
      </c>
      <c r="H50" s="54">
        <v>8</v>
      </c>
      <c r="I50" s="54">
        <v>8</v>
      </c>
      <c r="J50" s="54">
        <v>8</v>
      </c>
      <c r="K50" s="54">
        <v>9</v>
      </c>
      <c r="L50" s="54">
        <v>9</v>
      </c>
      <c r="M50" s="55">
        <v>8</v>
      </c>
      <c r="N50" s="55">
        <v>9</v>
      </c>
      <c r="O50" s="55">
        <v>9</v>
      </c>
      <c r="P50" s="55">
        <v>9</v>
      </c>
      <c r="Q50" s="55">
        <v>9</v>
      </c>
      <c r="R50" s="56">
        <v>9</v>
      </c>
      <c r="S50" s="56">
        <v>9</v>
      </c>
      <c r="T50" s="56">
        <v>9</v>
      </c>
      <c r="U50" s="56">
        <v>9</v>
      </c>
      <c r="V50" s="57">
        <v>9</v>
      </c>
      <c r="W50" s="57">
        <v>9</v>
      </c>
      <c r="X50" s="57">
        <v>9</v>
      </c>
      <c r="Y50" s="57">
        <v>9</v>
      </c>
      <c r="Z50" s="57">
        <v>9</v>
      </c>
      <c r="AA50" s="103"/>
      <c r="AE50" s="5"/>
    </row>
    <row r="51" spans="1:31" ht="15.75" x14ac:dyDescent="0.25">
      <c r="A51" s="1" t="s">
        <v>49</v>
      </c>
      <c r="B51" s="53">
        <v>9</v>
      </c>
      <c r="C51" s="53">
        <v>10</v>
      </c>
      <c r="D51" s="53">
        <v>9</v>
      </c>
      <c r="E51" s="53">
        <v>7</v>
      </c>
      <c r="F51" s="54">
        <v>9</v>
      </c>
      <c r="G51" s="54">
        <v>9</v>
      </c>
      <c r="H51" s="54">
        <v>9</v>
      </c>
      <c r="I51" s="54">
        <v>9</v>
      </c>
      <c r="J51" s="54">
        <v>9</v>
      </c>
      <c r="K51" s="54">
        <v>9</v>
      </c>
      <c r="L51" s="54">
        <v>9</v>
      </c>
      <c r="M51" s="55">
        <v>9</v>
      </c>
      <c r="N51" s="55">
        <v>9</v>
      </c>
      <c r="O51" s="55">
        <v>9</v>
      </c>
      <c r="P51" s="55">
        <v>9</v>
      </c>
      <c r="Q51" s="55">
        <v>9</v>
      </c>
      <c r="R51" s="56">
        <v>9</v>
      </c>
      <c r="S51" s="56">
        <v>9</v>
      </c>
      <c r="T51" s="56">
        <v>10</v>
      </c>
      <c r="U51" s="56">
        <v>9</v>
      </c>
      <c r="V51" s="57">
        <v>9</v>
      </c>
      <c r="W51" s="57">
        <v>9</v>
      </c>
      <c r="X51" s="57">
        <v>9</v>
      </c>
      <c r="Y51" s="57">
        <v>9</v>
      </c>
      <c r="Z51" s="57">
        <v>9</v>
      </c>
      <c r="AA51" s="103"/>
      <c r="AE51" s="5"/>
    </row>
    <row r="52" spans="1:31" ht="15.75" x14ac:dyDescent="0.25">
      <c r="A52" s="1" t="s">
        <v>50</v>
      </c>
      <c r="B52" s="53">
        <v>8</v>
      </c>
      <c r="C52" s="53">
        <v>8</v>
      </c>
      <c r="D52" s="53">
        <v>9</v>
      </c>
      <c r="E52" s="53">
        <v>7</v>
      </c>
      <c r="F52" s="54">
        <v>9</v>
      </c>
      <c r="G52" s="54">
        <v>8</v>
      </c>
      <c r="H52" s="54">
        <v>8</v>
      </c>
      <c r="I52" s="54">
        <v>8</v>
      </c>
      <c r="J52" s="54">
        <v>8</v>
      </c>
      <c r="K52" s="54">
        <v>9</v>
      </c>
      <c r="L52" s="54">
        <v>9</v>
      </c>
      <c r="M52" s="55">
        <v>8</v>
      </c>
      <c r="N52" s="55">
        <v>9</v>
      </c>
      <c r="O52" s="55">
        <v>9</v>
      </c>
      <c r="P52" s="55">
        <v>9</v>
      </c>
      <c r="Q52" s="55">
        <v>9</v>
      </c>
      <c r="R52" s="56">
        <v>9</v>
      </c>
      <c r="S52" s="56">
        <v>9</v>
      </c>
      <c r="T52" s="56">
        <v>9</v>
      </c>
      <c r="U52" s="56">
        <v>9</v>
      </c>
      <c r="V52" s="57">
        <v>9</v>
      </c>
      <c r="W52" s="57">
        <v>9</v>
      </c>
      <c r="X52" s="57">
        <v>9</v>
      </c>
      <c r="Y52" s="57">
        <v>9</v>
      </c>
      <c r="Z52" s="57">
        <v>9</v>
      </c>
      <c r="AA52" s="103"/>
      <c r="AE52" s="5"/>
    </row>
    <row r="53" spans="1:31" ht="15.75" x14ac:dyDescent="0.25">
      <c r="A53" s="58" t="s">
        <v>56</v>
      </c>
      <c r="B53" s="6">
        <f>AVERAGE(B3:B52)</f>
        <v>7.74</v>
      </c>
      <c r="C53" s="6">
        <f t="shared" ref="C53:Z53" si="2">AVERAGE(C3:C52)</f>
        <v>7.84</v>
      </c>
      <c r="D53" s="6">
        <f t="shared" si="2"/>
        <v>8.66</v>
      </c>
      <c r="E53" s="6">
        <f t="shared" si="2"/>
        <v>8</v>
      </c>
      <c r="F53" s="6">
        <f t="shared" si="2"/>
        <v>8.2799999999999994</v>
      </c>
      <c r="G53" s="6">
        <f t="shared" si="2"/>
        <v>8.1</v>
      </c>
      <c r="H53" s="6">
        <f t="shared" si="2"/>
        <v>8.16</v>
      </c>
      <c r="I53" s="6">
        <f t="shared" si="2"/>
        <v>8.26</v>
      </c>
      <c r="J53" s="6">
        <f t="shared" si="2"/>
        <v>7.86</v>
      </c>
      <c r="K53" s="6">
        <f t="shared" si="2"/>
        <v>8.14</v>
      </c>
      <c r="L53" s="6">
        <f t="shared" si="2"/>
        <v>8.64</v>
      </c>
      <c r="M53" s="6">
        <f t="shared" si="2"/>
        <v>7.94</v>
      </c>
      <c r="N53" s="6">
        <f t="shared" si="2"/>
        <v>8.16</v>
      </c>
      <c r="O53" s="6">
        <f t="shared" si="2"/>
        <v>8.5399999999999991</v>
      </c>
      <c r="P53" s="6">
        <f t="shared" si="2"/>
        <v>8.5</v>
      </c>
      <c r="Q53" s="6">
        <f t="shared" si="2"/>
        <v>8.66</v>
      </c>
      <c r="R53" s="6">
        <f t="shared" si="2"/>
        <v>8.76</v>
      </c>
      <c r="S53" s="6">
        <f t="shared" si="2"/>
        <v>8.3800000000000008</v>
      </c>
      <c r="T53" s="6">
        <f t="shared" si="2"/>
        <v>9.1</v>
      </c>
      <c r="U53" s="6">
        <f t="shared" si="2"/>
        <v>8.3800000000000008</v>
      </c>
      <c r="V53" s="6">
        <f t="shared" si="2"/>
        <v>8.76</v>
      </c>
      <c r="W53" s="6">
        <f t="shared" si="2"/>
        <v>9.1</v>
      </c>
      <c r="X53" s="6">
        <f t="shared" si="2"/>
        <v>9.02</v>
      </c>
      <c r="Y53" s="6">
        <f t="shared" si="2"/>
        <v>9.0399999999999991</v>
      </c>
      <c r="Z53" s="6">
        <f t="shared" si="2"/>
        <v>8.9</v>
      </c>
    </row>
    <row r="54" spans="1:31" ht="15.75" x14ac:dyDescent="0.25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31" x14ac:dyDescent="0.25">
      <c r="B55" t="str">
        <f>CONCATENATE(B3,"+",B4,"+",B5,"+",B6,"+",B7,"+",B8,"+",B9,"+",B10,"+",B11,"+",B12,"+",B13,"+",B14,"+",B15,"+",B16,"+",B17,"+",B18,"+",B19,"+",B20,"+",B21,"+",B22,"+",B23,"+",B24,"+",B25,"+",B26,"+",B27,"+",B28,"+",B29,"+",B30,"+",B31,"+",B32,"+",B33,"+",B34,"+",B35,"+",B36,"+",B37,"+",B38,"+",B39,"+",B40,"+",B41,"+",B42,"+",B43,"+",B44,"+",B45,"+",B46,"+",B47,"+",B48,"+",B49,"+",B50,"+",B51,"+",B52)</f>
        <v>4+10+8+8+8+8+8+8+9+9+8+8+8+8+9+4+9+9+9+9+7+9+7+6+9+9+8+10+7+8+7+3+9+8+9+8+8+8+8+4+5+5+8+7+7+7+10+8+9+8</v>
      </c>
      <c r="C55" t="str">
        <f t="shared" ref="C55:Z55" si="3">CONCATENATE(C3,"+",C4,"+",C5,"+",C6,"+",C7,"+",C8,"+",C9,"+",C10,"+",C11,"+",C12,"+",C13,"+",C14,"+",C15,"+",C16,"+",C17,"+",C18,"+",C19,"+",C20,"+",C21,"+",C22,"+",C23,"+",C24,"+",C25,"+",C26,"+",C27,"+",C28,"+",C29,"+",C30,"+",C31,"+",C32,"+",C33,"+",C34,"+",C35,"+",C36,"+",C37,"+",C38,"+",C39,"+",C40,"+",C41,"+",C42,"+",C43,"+",C44,"+",C45,"+",C46,"+",C47,"+",C48,"+",C49,"+",C50,"+",C51,"+",C52)</f>
        <v>4+8+7+8+9+9+8+8+9+9+9+9+8+7+10+7+9+10+8+5+6+9+7+5+7+10+8+10+7+9+8+3+9+8+10+8+8+8+8+6+8+3+8+8+8+8+8+8+10+8</v>
      </c>
      <c r="D55" t="str">
        <f t="shared" si="3"/>
        <v>5+9+9+8+8+8+9+10+10+9+9+9+9+8+8+9+10+9+9+10+7+9+9+8+9+10+10+10+5+9+8+3+9+9+10+9+9+9+9+9+9+8+10+9+7+8+10+9+9+9</v>
      </c>
      <c r="E55" t="str">
        <f t="shared" si="3"/>
        <v>5+10+8+7+8+8+9+9+10+10+10+8+10+8+8+6+9+8+8+9+6+8+8+9+8+10+8+10+7+9+8+3+9+8+10+8+8+8+8+7+7+6+8+7+6+8+9+7+7+7</v>
      </c>
      <c r="F55" t="str">
        <f t="shared" si="3"/>
        <v>5+10+9+8+8+9+9+8+9+9+10+8+10+7+9+7+9+9+8+8+6+8+9+9+8+10+8+9+5+8+8+3+9+8+10+9+9+9+8+9+7+7+8+8+8+8+10+9+9+9</v>
      </c>
      <c r="G55" t="str">
        <f t="shared" si="3"/>
        <v>5+10+8+9+8+8+10+8+10+9+10+8+10+9+9+6+9+8+9+8+6+9+8+7+8+10+6+9+6+8+8+3+9+8+10+8+7+8+9+10+8+6+7+8+7+8+8+8+9+8</v>
      </c>
      <c r="H55" t="str">
        <f t="shared" si="3"/>
        <v>5+9+8+8+8+9+10+7+10+9+10+8+10+8+9+7+10+8+8+8+6+9+9+9+9+10+8+9+6+8+7+4+9+8+10+8+8+9+8+9+5+6+8+8+7+8+9+8+9+8</v>
      </c>
      <c r="I55" t="str">
        <f t="shared" si="3"/>
        <v>5+10+8+9+8+8+10+8+10+10+10+8+10+9+10+6+10+8+8+8+6+8+9+8+8+10+7+9+7+9+8+3+9+8+10+8+8+9+8+10+7+7+7+8+7+8+9+8+9+8</v>
      </c>
      <c r="J55" t="str">
        <f t="shared" si="3"/>
        <v>5+9+7+8+7+8+10+8+10+9+9+8+10+7+9+6+9+8+8+8+6+8+9+7+8+10+7+8+5+8+7+3+9+8+9+8+8+8+9+9+7+6+7+7+7+8+9+8+9+8</v>
      </c>
      <c r="K55" t="str">
        <f t="shared" si="3"/>
        <v>5+8+8+8+8+9+10+8+10+8+9+9+8+9+7+8+9+9+8+8+7+8+7+4+8+10+7+10+6+10+7+3+9+9+9+8+9+9+9+8+9+7+8+9+8+8+8+9+9+9</v>
      </c>
      <c r="L55" t="str">
        <f t="shared" si="3"/>
        <v>5+9+9+8+8+9+10+9+10+10+9+9+9+8+8+7+10+9+9+10+8+9+9+4+10+10+10+10+7+10+8+3+9+9+10+8+9+9+10+7+8+8+10+10+7+8+10+9+9+9</v>
      </c>
      <c r="M55" t="str">
        <f t="shared" si="3"/>
        <v>5+9+8+7+8+8+10+8+10+9+9+7+9+6+8+6+9+9+8+7+6+8+8+9+8+10+9+9+5+8+7+3+9+8+10+9+8+8+9+6+7+7+8+8+8+8+9+8+9+8</v>
      </c>
      <c r="N55" t="str">
        <f t="shared" si="3"/>
        <v>5+10+8+9+8+8+9+9+10+8+10+8+10+7+9+6+9+9+7+10+6+9+8+7+9+10+8+10+5+8+7+3+10+7+10+9+9+9+8+6+8+7+8+7+6+8+10+9+9+9</v>
      </c>
      <c r="O55" t="str">
        <f t="shared" si="3"/>
        <v>5+9+9+7+8+8+9+10+10+9+10+8+8+9+10+8+10+9+9+10+7+9+8+6+10+10+10+10+6+9+7+4+9+9+10+9+9+9+9+9+7+8+10+8+7+8+8+9+9+9</v>
      </c>
      <c r="P55" t="str">
        <f t="shared" si="3"/>
        <v>5+9+9+7+8+9+10+9+10+9+10+8+8+8+8+7+10+9+9+9+8+9+8+8+9+10+10+10+7+9+7+3+9+9+10+9+9+9+9+8+8+8+9+8+8+8+8+9+9+9</v>
      </c>
      <c r="Q55" t="str">
        <f t="shared" si="3"/>
        <v>5+9+9+9+8+9+10+9+10+9+9+9+9+8+8+8+10+9+9+10+8+9+8+5+10+10+10+10+6+10+8+3+9+9+10+9+9+9+9+9+7+8+9+10+8+8+10+9+9+9</v>
      </c>
      <c r="R55" t="str">
        <f t="shared" si="3"/>
        <v>5+9+8+9+8+10+10+9+10+9+9+9+10+8+8+9+10+9+9+10+7+9+8+6+10+10+9+10+7+10+8+4+9+9+10+9+9+9+10+9+8+8+9+10+8+8+10+9+9+9</v>
      </c>
      <c r="S55" t="str">
        <f t="shared" si="3"/>
        <v>5+9+8+9+8+10+10+9+10+10+10+8+8+7+10+5+10+9+8+9+7+9+7+7+10+10+8+9+5+10+7+4+9+8+10+9+9+9+9+10+8+8+9+7+6+8+8+9+9+9</v>
      </c>
      <c r="T55" t="str">
        <f t="shared" si="3"/>
        <v>5+10+8+9+9+9+10+10+10+9+10+9+10+10+10+7+10+10+10+10+9+10+9+10+10+10+10+10+8+10+10+4+9+9+10+8+9+9+9+9+9+9+10+9+7+7+9+9+10+9</v>
      </c>
      <c r="U55" t="str">
        <f t="shared" si="3"/>
        <v>5+9+9+9+8+9+8+9+10+9+9+9+10+8+9+5+10+10+8+9+9+9+7+10+8+10+9+9+8+9+7+3+9+9+9+8+9+9+8+5+8+4+10+10+7+8+9+9+9+9</v>
      </c>
      <c r="V55" t="str">
        <f t="shared" si="3"/>
        <v>5+9+9+9+8+9+10+9+10+9+9+9+9+8+8+9+10+10+9+10+9+9+8+7+10+10+10+9+6+10+8+4+9+9+10+9+9+9+9+10+7+8+9+9+8+8+10+9+9+9</v>
      </c>
      <c r="W55" t="str">
        <f t="shared" si="3"/>
        <v>5+9+9+9+8+9+10+10+10+10+10+9+10+10+10+10+10+10+10+10+8+9+9+7+10+10+10+10+10+10+9+4+9+9+10+9+9+9+9+9+7+8+10+10+8+8+10+9+9+9</v>
      </c>
      <c r="X55" t="str">
        <f t="shared" si="3"/>
        <v>5+9+9+9+8+9+10+10+10+10+10+9+10+9+10+9+10+10+10+10+8+9+7+7+10+10+10+10+9+10+9+4+10+9+10+9+9+9+9+9+7+8+10+10+8+8+10+9+9+9</v>
      </c>
      <c r="Y55" t="str">
        <f t="shared" si="3"/>
        <v>5+9+8+9+8+9+10+10+10+9+10+9+8+9+10+9+10+10+9+10+8+9+8+10+10+10+10+10+10+10+9+4+9+9+10+9+9+9+10+10+7+8+10+10+8+8+10+9+9+9</v>
      </c>
      <c r="Z55" t="str">
        <f t="shared" si="3"/>
        <v>5+9+8+8+7+9+10+10+10+9+10+9+9+8+10+9+10+10+8+10+8+9+8+9+10+10+10+9+10+10+9+3+9+9+10+9+9+9+9+10+7+8+10+10+8+8+10+9+9+9</v>
      </c>
    </row>
    <row r="57" spans="1:31" x14ac:dyDescent="0.25">
      <c r="B57">
        <f>SUM(B3:B52)</f>
        <v>387</v>
      </c>
      <c r="C57">
        <f t="shared" ref="C57:Z57" si="4">SUM(C3:C52)</f>
        <v>392</v>
      </c>
      <c r="D57">
        <f t="shared" si="4"/>
        <v>433</v>
      </c>
      <c r="E57">
        <f t="shared" si="4"/>
        <v>400</v>
      </c>
      <c r="F57">
        <f t="shared" si="4"/>
        <v>414</v>
      </c>
      <c r="G57">
        <f t="shared" si="4"/>
        <v>405</v>
      </c>
      <c r="H57">
        <f t="shared" si="4"/>
        <v>408</v>
      </c>
      <c r="I57">
        <f t="shared" si="4"/>
        <v>413</v>
      </c>
      <c r="J57">
        <f t="shared" si="4"/>
        <v>393</v>
      </c>
      <c r="K57">
        <f t="shared" si="4"/>
        <v>407</v>
      </c>
      <c r="L57">
        <f t="shared" si="4"/>
        <v>432</v>
      </c>
      <c r="M57">
        <f t="shared" si="4"/>
        <v>397</v>
      </c>
      <c r="N57">
        <f t="shared" si="4"/>
        <v>408</v>
      </c>
      <c r="O57">
        <f t="shared" si="4"/>
        <v>427</v>
      </c>
      <c r="P57">
        <f t="shared" si="4"/>
        <v>425</v>
      </c>
      <c r="Q57">
        <f t="shared" si="4"/>
        <v>433</v>
      </c>
      <c r="R57">
        <f t="shared" si="4"/>
        <v>438</v>
      </c>
      <c r="S57">
        <f t="shared" si="4"/>
        <v>419</v>
      </c>
      <c r="T57">
        <f t="shared" si="4"/>
        <v>455</v>
      </c>
      <c r="U57">
        <f t="shared" si="4"/>
        <v>419</v>
      </c>
      <c r="V57">
        <f t="shared" si="4"/>
        <v>438</v>
      </c>
      <c r="W57">
        <f t="shared" si="4"/>
        <v>455</v>
      </c>
      <c r="X57">
        <f t="shared" si="4"/>
        <v>451</v>
      </c>
      <c r="Y57">
        <f t="shared" si="4"/>
        <v>452</v>
      </c>
      <c r="Z57">
        <f t="shared" si="4"/>
        <v>445</v>
      </c>
    </row>
  </sheetData>
  <mergeCells count="7">
    <mergeCell ref="AD2:AE2"/>
    <mergeCell ref="A1:A2"/>
    <mergeCell ref="B1:E1"/>
    <mergeCell ref="F1:L1"/>
    <mergeCell ref="M1:Q1"/>
    <mergeCell ref="R1:U1"/>
    <mergeCell ref="V1:Z1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AF10-7944-4FA3-BB65-E41AEB19BE68}">
  <dimension ref="A1:Z86"/>
  <sheetViews>
    <sheetView zoomScaleNormal="100" workbookViewId="0">
      <selection activeCell="J14" sqref="J14"/>
    </sheetView>
  </sheetViews>
  <sheetFormatPr defaultRowHeight="15" x14ac:dyDescent="0.25"/>
  <cols>
    <col min="1" max="1" width="14.28515625" bestFit="1" customWidth="1"/>
    <col min="2" max="26" width="5.7109375" customWidth="1"/>
  </cols>
  <sheetData>
    <row r="1" spans="1:26" ht="31.5" customHeight="1" x14ac:dyDescent="0.25">
      <c r="A1" s="125" t="s">
        <v>0</v>
      </c>
      <c r="B1" s="126" t="s">
        <v>51</v>
      </c>
      <c r="C1" s="125"/>
      <c r="D1" s="125"/>
      <c r="E1" s="125"/>
      <c r="F1" s="122" t="s">
        <v>52</v>
      </c>
      <c r="G1" s="123"/>
      <c r="H1" s="123"/>
      <c r="I1" s="123"/>
      <c r="J1" s="123"/>
      <c r="K1" s="123"/>
      <c r="L1" s="124"/>
      <c r="M1" s="122" t="s">
        <v>53</v>
      </c>
      <c r="N1" s="123"/>
      <c r="O1" s="123"/>
      <c r="P1" s="123"/>
      <c r="Q1" s="124"/>
      <c r="R1" s="122" t="s">
        <v>54</v>
      </c>
      <c r="S1" s="123"/>
      <c r="T1" s="123"/>
      <c r="U1" s="124"/>
      <c r="V1" s="122" t="s">
        <v>55</v>
      </c>
      <c r="W1" s="123"/>
      <c r="X1" s="123"/>
      <c r="Y1" s="123"/>
      <c r="Z1" s="124"/>
    </row>
    <row r="2" spans="1:26" ht="15.75" x14ac:dyDescent="0.25">
      <c r="A2" s="12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</row>
    <row r="3" spans="1:26" ht="15.75" x14ac:dyDescent="0.25">
      <c r="A3" s="1" t="s">
        <v>1</v>
      </c>
      <c r="B3" s="53">
        <v>5</v>
      </c>
      <c r="C3" s="53">
        <v>5</v>
      </c>
      <c r="D3" s="53">
        <v>5</v>
      </c>
      <c r="E3" s="53">
        <v>5</v>
      </c>
      <c r="F3" s="54">
        <v>5</v>
      </c>
      <c r="G3" s="54">
        <v>5</v>
      </c>
      <c r="H3" s="54">
        <v>5</v>
      </c>
      <c r="I3" s="54">
        <v>5</v>
      </c>
      <c r="J3" s="54">
        <v>5</v>
      </c>
      <c r="K3" s="54">
        <v>5</v>
      </c>
      <c r="L3" s="54">
        <v>5</v>
      </c>
      <c r="M3" s="55">
        <v>5</v>
      </c>
      <c r="N3" s="55">
        <v>5</v>
      </c>
      <c r="O3" s="55">
        <v>5</v>
      </c>
      <c r="P3" s="55">
        <v>5</v>
      </c>
      <c r="Q3" s="55">
        <v>5</v>
      </c>
      <c r="R3" s="56">
        <v>5</v>
      </c>
      <c r="S3" s="56">
        <v>5</v>
      </c>
      <c r="T3" s="56">
        <v>5</v>
      </c>
      <c r="U3" s="56">
        <v>5</v>
      </c>
      <c r="V3" s="57">
        <v>5</v>
      </c>
      <c r="W3" s="57">
        <v>5</v>
      </c>
      <c r="X3" s="57">
        <v>5</v>
      </c>
      <c r="Y3" s="57">
        <v>5</v>
      </c>
      <c r="Z3" s="57">
        <v>5</v>
      </c>
    </row>
    <row r="4" spans="1:26" ht="15.75" x14ac:dyDescent="0.25">
      <c r="A4" s="1" t="s">
        <v>2</v>
      </c>
      <c r="B4" s="53">
        <v>9</v>
      </c>
      <c r="C4" s="53">
        <v>8</v>
      </c>
      <c r="D4" s="53">
        <v>9</v>
      </c>
      <c r="E4" s="53">
        <v>10</v>
      </c>
      <c r="F4" s="54">
        <v>10</v>
      </c>
      <c r="G4" s="54">
        <v>10</v>
      </c>
      <c r="H4" s="54">
        <v>9</v>
      </c>
      <c r="I4" s="54">
        <v>10</v>
      </c>
      <c r="J4" s="54">
        <v>9</v>
      </c>
      <c r="K4" s="54">
        <v>8</v>
      </c>
      <c r="L4" s="54">
        <v>9</v>
      </c>
      <c r="M4" s="55">
        <v>9</v>
      </c>
      <c r="N4" s="55">
        <v>10</v>
      </c>
      <c r="O4" s="55">
        <v>9</v>
      </c>
      <c r="P4" s="55">
        <v>9</v>
      </c>
      <c r="Q4" s="55">
        <v>9</v>
      </c>
      <c r="R4" s="56">
        <v>9</v>
      </c>
      <c r="S4" s="56">
        <v>9</v>
      </c>
      <c r="T4" s="56">
        <v>10</v>
      </c>
      <c r="U4" s="56">
        <v>9</v>
      </c>
      <c r="V4" s="57">
        <v>9</v>
      </c>
      <c r="W4" s="57">
        <v>9</v>
      </c>
      <c r="X4" s="57">
        <v>9</v>
      </c>
      <c r="Y4" s="57">
        <v>9</v>
      </c>
      <c r="Z4" s="57">
        <v>9</v>
      </c>
    </row>
    <row r="5" spans="1:26" ht="15.75" x14ac:dyDescent="0.25">
      <c r="A5" s="1" t="s">
        <v>3</v>
      </c>
      <c r="B5" s="53">
        <v>9</v>
      </c>
      <c r="C5" s="53">
        <v>9</v>
      </c>
      <c r="D5" s="53">
        <v>10</v>
      </c>
      <c r="E5" s="53">
        <v>9</v>
      </c>
      <c r="F5" s="54">
        <v>10</v>
      </c>
      <c r="G5" s="54">
        <v>9</v>
      </c>
      <c r="H5" s="54">
        <v>9</v>
      </c>
      <c r="I5" s="54">
        <v>9</v>
      </c>
      <c r="J5" s="54">
        <v>9</v>
      </c>
      <c r="K5" s="54">
        <v>9</v>
      </c>
      <c r="L5" s="54">
        <v>10</v>
      </c>
      <c r="M5" s="55">
        <v>9</v>
      </c>
      <c r="N5" s="55">
        <v>9</v>
      </c>
      <c r="O5" s="55">
        <v>10</v>
      </c>
      <c r="P5" s="55">
        <v>10</v>
      </c>
      <c r="Q5" s="55">
        <v>10</v>
      </c>
      <c r="R5" s="56">
        <v>9</v>
      </c>
      <c r="S5" s="56">
        <v>9</v>
      </c>
      <c r="T5" s="56">
        <v>9</v>
      </c>
      <c r="U5" s="56">
        <v>10</v>
      </c>
      <c r="V5" s="57">
        <v>10</v>
      </c>
      <c r="W5" s="57">
        <v>10</v>
      </c>
      <c r="X5" s="57">
        <v>10</v>
      </c>
      <c r="Y5" s="57">
        <v>9</v>
      </c>
      <c r="Z5" s="57">
        <v>9</v>
      </c>
    </row>
    <row r="6" spans="1:26" ht="15.75" x14ac:dyDescent="0.25">
      <c r="A6" s="1" t="s">
        <v>4</v>
      </c>
      <c r="B6" s="53">
        <v>10</v>
      </c>
      <c r="C6" s="53">
        <v>10</v>
      </c>
      <c r="D6" s="53">
        <v>10</v>
      </c>
      <c r="E6" s="53">
        <v>10</v>
      </c>
      <c r="F6" s="54">
        <v>10</v>
      </c>
      <c r="G6" s="54">
        <v>10</v>
      </c>
      <c r="H6" s="54">
        <v>10</v>
      </c>
      <c r="I6" s="54">
        <v>10</v>
      </c>
      <c r="J6" s="54">
        <v>10</v>
      </c>
      <c r="K6" s="54">
        <v>10</v>
      </c>
      <c r="L6" s="54">
        <v>10</v>
      </c>
      <c r="M6" s="55">
        <v>10</v>
      </c>
      <c r="N6" s="55">
        <v>10</v>
      </c>
      <c r="O6" s="55">
        <v>10</v>
      </c>
      <c r="P6" s="55">
        <v>10</v>
      </c>
      <c r="Q6" s="55">
        <v>10</v>
      </c>
      <c r="R6" s="56">
        <v>10</v>
      </c>
      <c r="S6" s="56">
        <v>10</v>
      </c>
      <c r="T6" s="56">
        <v>10</v>
      </c>
      <c r="U6" s="56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</row>
    <row r="7" spans="1:26" ht="15.75" x14ac:dyDescent="0.25">
      <c r="A7" s="1" t="s">
        <v>5</v>
      </c>
      <c r="B7" s="53">
        <v>9</v>
      </c>
      <c r="C7" s="53">
        <v>10</v>
      </c>
      <c r="D7" s="53">
        <v>9</v>
      </c>
      <c r="E7" s="53">
        <v>9</v>
      </c>
      <c r="F7" s="54">
        <v>9</v>
      </c>
      <c r="G7" s="54">
        <v>9</v>
      </c>
      <c r="H7" s="54">
        <v>9</v>
      </c>
      <c r="I7" s="54">
        <v>9</v>
      </c>
      <c r="J7" s="54">
        <v>9</v>
      </c>
      <c r="K7" s="54">
        <v>9</v>
      </c>
      <c r="L7" s="54">
        <v>9</v>
      </c>
      <c r="M7" s="55">
        <v>9</v>
      </c>
      <c r="N7" s="55">
        <v>9</v>
      </c>
      <c r="O7" s="55">
        <v>9</v>
      </c>
      <c r="P7" s="55">
        <v>9</v>
      </c>
      <c r="Q7" s="55">
        <v>9</v>
      </c>
      <c r="R7" s="56">
        <v>9</v>
      </c>
      <c r="S7" s="56">
        <v>10</v>
      </c>
      <c r="T7" s="56">
        <v>10</v>
      </c>
      <c r="U7" s="56">
        <v>9</v>
      </c>
      <c r="V7" s="57">
        <v>9</v>
      </c>
      <c r="W7" s="57">
        <v>9</v>
      </c>
      <c r="X7" s="57">
        <v>9</v>
      </c>
      <c r="Y7" s="57">
        <v>9</v>
      </c>
      <c r="Z7" s="57">
        <v>9</v>
      </c>
    </row>
    <row r="8" spans="1:26" ht="15.75" x14ac:dyDescent="0.25">
      <c r="A8" s="1" t="s">
        <v>6</v>
      </c>
      <c r="B8" s="53">
        <v>10</v>
      </c>
      <c r="C8" s="53">
        <v>10</v>
      </c>
      <c r="D8" s="53">
        <v>10</v>
      </c>
      <c r="E8" s="53">
        <v>10</v>
      </c>
      <c r="F8" s="54">
        <v>10</v>
      </c>
      <c r="G8" s="54">
        <v>10</v>
      </c>
      <c r="H8" s="54">
        <v>10</v>
      </c>
      <c r="I8" s="54">
        <v>10</v>
      </c>
      <c r="J8" s="54">
        <v>10</v>
      </c>
      <c r="K8" s="54">
        <v>10</v>
      </c>
      <c r="L8" s="54">
        <v>10</v>
      </c>
      <c r="M8" s="55">
        <v>10</v>
      </c>
      <c r="N8" s="55">
        <v>10</v>
      </c>
      <c r="O8" s="55">
        <v>10</v>
      </c>
      <c r="P8" s="55">
        <v>10</v>
      </c>
      <c r="Q8" s="55">
        <v>10</v>
      </c>
      <c r="R8" s="56">
        <v>10</v>
      </c>
      <c r="S8" s="56">
        <v>10</v>
      </c>
      <c r="T8" s="56">
        <v>10</v>
      </c>
      <c r="U8" s="56">
        <v>10</v>
      </c>
      <c r="V8" s="57">
        <v>10</v>
      </c>
      <c r="W8" s="57">
        <v>10</v>
      </c>
      <c r="X8" s="57">
        <v>10</v>
      </c>
      <c r="Y8" s="57">
        <v>10</v>
      </c>
      <c r="Z8" s="57">
        <v>10</v>
      </c>
    </row>
    <row r="9" spans="1:26" ht="15.75" x14ac:dyDescent="0.25">
      <c r="A9" s="1" t="s">
        <v>7</v>
      </c>
      <c r="B9" s="53">
        <v>10</v>
      </c>
      <c r="C9" s="53">
        <v>10</v>
      </c>
      <c r="D9" s="53">
        <v>10</v>
      </c>
      <c r="E9" s="53">
        <v>10</v>
      </c>
      <c r="F9" s="54">
        <v>10</v>
      </c>
      <c r="G9" s="54">
        <v>10</v>
      </c>
      <c r="H9" s="54">
        <v>10</v>
      </c>
      <c r="I9" s="54">
        <v>10</v>
      </c>
      <c r="J9" s="54">
        <v>10</v>
      </c>
      <c r="K9" s="54">
        <v>10</v>
      </c>
      <c r="L9" s="54">
        <v>10</v>
      </c>
      <c r="M9" s="55">
        <v>10</v>
      </c>
      <c r="N9" s="55">
        <v>10</v>
      </c>
      <c r="O9" s="55">
        <v>10</v>
      </c>
      <c r="P9" s="55">
        <v>10</v>
      </c>
      <c r="Q9" s="55">
        <v>10</v>
      </c>
      <c r="R9" s="56">
        <v>10</v>
      </c>
      <c r="S9" s="56">
        <v>10</v>
      </c>
      <c r="T9" s="56">
        <v>10</v>
      </c>
      <c r="U9" s="56">
        <v>10</v>
      </c>
      <c r="V9" s="57">
        <v>10</v>
      </c>
      <c r="W9" s="57">
        <v>10</v>
      </c>
      <c r="X9" s="57">
        <v>10</v>
      </c>
      <c r="Y9" s="57">
        <v>10</v>
      </c>
      <c r="Z9" s="57">
        <v>10</v>
      </c>
    </row>
    <row r="10" spans="1:26" ht="15.75" x14ac:dyDescent="0.25">
      <c r="A10" s="1" t="s">
        <v>8</v>
      </c>
      <c r="B10" s="53">
        <v>10</v>
      </c>
      <c r="C10" s="53">
        <v>10</v>
      </c>
      <c r="D10" s="53">
        <v>10</v>
      </c>
      <c r="E10" s="53">
        <v>10</v>
      </c>
      <c r="F10" s="54">
        <v>10</v>
      </c>
      <c r="G10" s="54">
        <v>10</v>
      </c>
      <c r="H10" s="54">
        <v>10</v>
      </c>
      <c r="I10" s="54">
        <v>10</v>
      </c>
      <c r="J10" s="54">
        <v>10</v>
      </c>
      <c r="K10" s="54">
        <v>10</v>
      </c>
      <c r="L10" s="54">
        <v>10</v>
      </c>
      <c r="M10" s="55">
        <v>10</v>
      </c>
      <c r="N10" s="55">
        <v>10</v>
      </c>
      <c r="O10" s="55">
        <v>10</v>
      </c>
      <c r="P10" s="55">
        <v>10</v>
      </c>
      <c r="Q10" s="55">
        <v>10</v>
      </c>
      <c r="R10" s="56">
        <v>10</v>
      </c>
      <c r="S10" s="56">
        <v>10</v>
      </c>
      <c r="T10" s="56">
        <v>10</v>
      </c>
      <c r="U10" s="56">
        <v>10</v>
      </c>
      <c r="V10" s="57">
        <v>10</v>
      </c>
      <c r="W10" s="57">
        <v>10</v>
      </c>
      <c r="X10" s="57">
        <v>10</v>
      </c>
      <c r="Y10" s="57">
        <v>10</v>
      </c>
      <c r="Z10" s="57">
        <v>10</v>
      </c>
    </row>
    <row r="11" spans="1:26" ht="15.75" x14ac:dyDescent="0.25">
      <c r="A11" s="1" t="s">
        <v>9</v>
      </c>
      <c r="B11" s="53">
        <v>9</v>
      </c>
      <c r="C11" s="53">
        <v>10</v>
      </c>
      <c r="D11" s="53">
        <v>10</v>
      </c>
      <c r="E11" s="53">
        <v>10</v>
      </c>
      <c r="F11" s="54">
        <v>10</v>
      </c>
      <c r="G11" s="54">
        <v>10</v>
      </c>
      <c r="H11" s="54">
        <v>10</v>
      </c>
      <c r="I11" s="54">
        <v>10</v>
      </c>
      <c r="J11" s="54">
        <v>10</v>
      </c>
      <c r="K11" s="54">
        <v>10</v>
      </c>
      <c r="L11" s="54">
        <v>10</v>
      </c>
      <c r="M11" s="55">
        <v>10</v>
      </c>
      <c r="N11" s="55">
        <v>10</v>
      </c>
      <c r="O11" s="55">
        <v>10</v>
      </c>
      <c r="P11" s="55">
        <v>10</v>
      </c>
      <c r="Q11" s="55">
        <v>10</v>
      </c>
      <c r="R11" s="56">
        <v>10</v>
      </c>
      <c r="S11" s="56">
        <v>10</v>
      </c>
      <c r="T11" s="56">
        <v>10</v>
      </c>
      <c r="U11" s="56">
        <v>10</v>
      </c>
      <c r="V11" s="57">
        <v>10</v>
      </c>
      <c r="W11" s="57">
        <v>10</v>
      </c>
      <c r="X11" s="57">
        <v>10</v>
      </c>
      <c r="Y11" s="57">
        <v>10</v>
      </c>
      <c r="Z11" s="57">
        <v>10</v>
      </c>
    </row>
    <row r="12" spans="1:26" ht="15.75" x14ac:dyDescent="0.25">
      <c r="A12" s="1" t="s">
        <v>10</v>
      </c>
      <c r="B12" s="53">
        <v>10</v>
      </c>
      <c r="C12" s="53">
        <v>10</v>
      </c>
      <c r="D12" s="53">
        <v>10</v>
      </c>
      <c r="E12" s="53">
        <v>10</v>
      </c>
      <c r="F12" s="54">
        <v>10</v>
      </c>
      <c r="G12" s="54">
        <v>10</v>
      </c>
      <c r="H12" s="54">
        <v>10</v>
      </c>
      <c r="I12" s="54">
        <v>10</v>
      </c>
      <c r="J12" s="54">
        <v>10</v>
      </c>
      <c r="K12" s="54">
        <v>10</v>
      </c>
      <c r="L12" s="54">
        <v>10</v>
      </c>
      <c r="M12" s="55">
        <v>10</v>
      </c>
      <c r="N12" s="55">
        <v>10</v>
      </c>
      <c r="O12" s="55">
        <v>9</v>
      </c>
      <c r="P12" s="55">
        <v>10</v>
      </c>
      <c r="Q12" s="55">
        <v>10</v>
      </c>
      <c r="R12" s="56">
        <v>10</v>
      </c>
      <c r="S12" s="56">
        <v>10</v>
      </c>
      <c r="T12" s="56">
        <v>10</v>
      </c>
      <c r="U12" s="56">
        <v>10</v>
      </c>
      <c r="V12" s="57">
        <v>10</v>
      </c>
      <c r="W12" s="57">
        <v>10</v>
      </c>
      <c r="X12" s="57">
        <v>10</v>
      </c>
      <c r="Y12" s="57">
        <v>10</v>
      </c>
      <c r="Z12" s="57">
        <v>10</v>
      </c>
    </row>
    <row r="13" spans="1:26" ht="15.75" x14ac:dyDescent="0.25">
      <c r="A13" s="1" t="s">
        <v>11</v>
      </c>
      <c r="B13" s="53">
        <v>9</v>
      </c>
      <c r="C13" s="53">
        <v>10</v>
      </c>
      <c r="D13" s="53">
        <v>10</v>
      </c>
      <c r="E13" s="53">
        <v>10</v>
      </c>
      <c r="F13" s="54">
        <v>10</v>
      </c>
      <c r="G13" s="54">
        <v>10</v>
      </c>
      <c r="H13" s="54">
        <v>10</v>
      </c>
      <c r="I13" s="54">
        <v>10</v>
      </c>
      <c r="J13" s="54">
        <v>10</v>
      </c>
      <c r="K13" s="54">
        <v>10</v>
      </c>
      <c r="L13" s="54">
        <v>10</v>
      </c>
      <c r="M13" s="55">
        <v>10</v>
      </c>
      <c r="N13" s="55">
        <v>10</v>
      </c>
      <c r="O13" s="55">
        <v>10</v>
      </c>
      <c r="P13" s="55">
        <v>10</v>
      </c>
      <c r="Q13" s="55">
        <v>10</v>
      </c>
      <c r="R13" s="56">
        <v>10</v>
      </c>
      <c r="S13" s="56">
        <v>10</v>
      </c>
      <c r="T13" s="56">
        <v>10</v>
      </c>
      <c r="U13" s="56">
        <v>10</v>
      </c>
      <c r="V13" s="57">
        <v>10</v>
      </c>
      <c r="W13" s="57">
        <v>10</v>
      </c>
      <c r="X13" s="57">
        <v>10</v>
      </c>
      <c r="Y13" s="57">
        <v>10</v>
      </c>
      <c r="Z13" s="57">
        <v>10</v>
      </c>
    </row>
    <row r="14" spans="1:26" ht="15.75" x14ac:dyDescent="0.25">
      <c r="A14" s="1" t="s">
        <v>12</v>
      </c>
      <c r="B14" s="53">
        <v>10</v>
      </c>
      <c r="C14" s="53">
        <v>10</v>
      </c>
      <c r="D14" s="53">
        <v>10</v>
      </c>
      <c r="E14" s="53">
        <v>10</v>
      </c>
      <c r="F14" s="54">
        <v>10</v>
      </c>
      <c r="G14" s="54">
        <v>10</v>
      </c>
      <c r="H14" s="54">
        <v>10</v>
      </c>
      <c r="I14" s="54">
        <v>10</v>
      </c>
      <c r="J14" s="54">
        <v>10</v>
      </c>
      <c r="K14" s="54">
        <v>10</v>
      </c>
      <c r="L14" s="54">
        <v>10</v>
      </c>
      <c r="M14" s="55">
        <v>10</v>
      </c>
      <c r="N14" s="55">
        <v>10</v>
      </c>
      <c r="O14" s="55">
        <v>10</v>
      </c>
      <c r="P14" s="55">
        <v>10</v>
      </c>
      <c r="Q14" s="55">
        <v>10</v>
      </c>
      <c r="R14" s="56">
        <v>10</v>
      </c>
      <c r="S14" s="56">
        <v>10</v>
      </c>
      <c r="T14" s="56">
        <v>10</v>
      </c>
      <c r="U14" s="56">
        <v>10</v>
      </c>
      <c r="V14" s="57">
        <v>10</v>
      </c>
      <c r="W14" s="57">
        <v>10</v>
      </c>
      <c r="X14" s="57">
        <v>10</v>
      </c>
      <c r="Y14" s="57">
        <v>10</v>
      </c>
      <c r="Z14" s="57">
        <v>10</v>
      </c>
    </row>
    <row r="15" spans="1:26" ht="15.75" x14ac:dyDescent="0.25">
      <c r="A15" s="1" t="s">
        <v>13</v>
      </c>
      <c r="B15" s="53">
        <v>10</v>
      </c>
      <c r="C15" s="53">
        <v>10</v>
      </c>
      <c r="D15" s="53">
        <v>10</v>
      </c>
      <c r="E15" s="53">
        <v>10</v>
      </c>
      <c r="F15" s="54">
        <v>10</v>
      </c>
      <c r="G15" s="54">
        <v>10</v>
      </c>
      <c r="H15" s="54">
        <v>10</v>
      </c>
      <c r="I15" s="54">
        <v>10</v>
      </c>
      <c r="J15" s="54">
        <v>10</v>
      </c>
      <c r="K15" s="54">
        <v>10</v>
      </c>
      <c r="L15" s="54">
        <v>10</v>
      </c>
      <c r="M15" s="55">
        <v>10</v>
      </c>
      <c r="N15" s="55">
        <v>10</v>
      </c>
      <c r="O15" s="55">
        <v>10</v>
      </c>
      <c r="P15" s="55">
        <v>10</v>
      </c>
      <c r="Q15" s="55">
        <v>10</v>
      </c>
      <c r="R15" s="56">
        <v>10</v>
      </c>
      <c r="S15" s="56">
        <v>10</v>
      </c>
      <c r="T15" s="56">
        <v>10</v>
      </c>
      <c r="U15" s="56">
        <v>10</v>
      </c>
      <c r="V15" s="57">
        <v>10</v>
      </c>
      <c r="W15" s="57">
        <v>10</v>
      </c>
      <c r="X15" s="57">
        <v>10</v>
      </c>
      <c r="Y15" s="57">
        <v>10</v>
      </c>
      <c r="Z15" s="57">
        <v>10</v>
      </c>
    </row>
    <row r="16" spans="1:26" ht="15.75" x14ac:dyDescent="0.25">
      <c r="A16" s="1" t="s">
        <v>14</v>
      </c>
      <c r="B16" s="53">
        <v>8</v>
      </c>
      <c r="C16" s="53">
        <v>9</v>
      </c>
      <c r="D16" s="53">
        <v>9</v>
      </c>
      <c r="E16" s="53">
        <v>9</v>
      </c>
      <c r="F16" s="54">
        <v>10</v>
      </c>
      <c r="G16" s="54">
        <v>10</v>
      </c>
      <c r="H16" s="54">
        <v>9</v>
      </c>
      <c r="I16" s="54">
        <v>9</v>
      </c>
      <c r="J16" s="54">
        <v>9</v>
      </c>
      <c r="K16" s="54">
        <v>10</v>
      </c>
      <c r="L16" s="54">
        <v>9</v>
      </c>
      <c r="M16" s="55">
        <v>10</v>
      </c>
      <c r="N16" s="55">
        <v>10</v>
      </c>
      <c r="O16" s="55">
        <v>10</v>
      </c>
      <c r="P16" s="55">
        <v>10</v>
      </c>
      <c r="Q16" s="55">
        <v>10</v>
      </c>
      <c r="R16" s="56">
        <v>10</v>
      </c>
      <c r="S16" s="56">
        <v>10</v>
      </c>
      <c r="T16" s="56">
        <v>10</v>
      </c>
      <c r="U16" s="56">
        <v>10</v>
      </c>
      <c r="V16" s="57">
        <v>9</v>
      </c>
      <c r="W16" s="57">
        <v>10</v>
      </c>
      <c r="X16" s="57">
        <v>10</v>
      </c>
      <c r="Y16" s="57">
        <v>10</v>
      </c>
      <c r="Z16" s="57">
        <v>9</v>
      </c>
    </row>
    <row r="17" spans="1:26" ht="15.75" x14ac:dyDescent="0.25">
      <c r="A17" s="1" t="s">
        <v>15</v>
      </c>
      <c r="B17" s="53">
        <v>10</v>
      </c>
      <c r="C17" s="53">
        <v>10</v>
      </c>
      <c r="D17" s="53">
        <v>10</v>
      </c>
      <c r="E17" s="53">
        <v>10</v>
      </c>
      <c r="F17" s="54">
        <v>10</v>
      </c>
      <c r="G17" s="54">
        <v>10</v>
      </c>
      <c r="H17" s="54">
        <v>10</v>
      </c>
      <c r="I17" s="54">
        <v>10</v>
      </c>
      <c r="J17" s="54">
        <v>10</v>
      </c>
      <c r="K17" s="54">
        <v>10</v>
      </c>
      <c r="L17" s="54">
        <v>10</v>
      </c>
      <c r="M17" s="55">
        <v>10</v>
      </c>
      <c r="N17" s="55">
        <v>10</v>
      </c>
      <c r="O17" s="55">
        <v>10</v>
      </c>
      <c r="P17" s="55">
        <v>10</v>
      </c>
      <c r="Q17" s="55">
        <v>10</v>
      </c>
      <c r="R17" s="56">
        <v>10</v>
      </c>
      <c r="S17" s="56">
        <v>10</v>
      </c>
      <c r="T17" s="56">
        <v>10</v>
      </c>
      <c r="U17" s="56">
        <v>10</v>
      </c>
      <c r="V17" s="57">
        <v>10</v>
      </c>
      <c r="W17" s="57">
        <v>10</v>
      </c>
      <c r="X17" s="57">
        <v>10</v>
      </c>
      <c r="Y17" s="57">
        <v>10</v>
      </c>
      <c r="Z17" s="57">
        <v>10</v>
      </c>
    </row>
    <row r="18" spans="1:26" ht="15.75" x14ac:dyDescent="0.25">
      <c r="A18" s="1" t="s">
        <v>16</v>
      </c>
      <c r="B18" s="53">
        <v>8</v>
      </c>
      <c r="C18" s="53">
        <v>10</v>
      </c>
      <c r="D18" s="53">
        <v>9</v>
      </c>
      <c r="E18" s="53">
        <v>9</v>
      </c>
      <c r="F18" s="54">
        <v>9</v>
      </c>
      <c r="G18" s="54">
        <v>9</v>
      </c>
      <c r="H18" s="54">
        <v>9</v>
      </c>
      <c r="I18" s="54">
        <v>9</v>
      </c>
      <c r="J18" s="54">
        <v>9</v>
      </c>
      <c r="K18" s="54">
        <v>9</v>
      </c>
      <c r="L18" s="54">
        <v>10</v>
      </c>
      <c r="M18" s="55">
        <v>9</v>
      </c>
      <c r="N18" s="55">
        <v>9</v>
      </c>
      <c r="O18" s="55">
        <v>9</v>
      </c>
      <c r="P18" s="55">
        <v>9</v>
      </c>
      <c r="Q18" s="55">
        <v>9</v>
      </c>
      <c r="R18" s="56">
        <v>10</v>
      </c>
      <c r="S18" s="56">
        <v>7</v>
      </c>
      <c r="T18" s="56">
        <v>9</v>
      </c>
      <c r="U18" s="56">
        <v>10</v>
      </c>
      <c r="V18" s="57">
        <v>9</v>
      </c>
      <c r="W18" s="57">
        <v>10</v>
      </c>
      <c r="X18" s="57">
        <v>10</v>
      </c>
      <c r="Y18" s="57">
        <v>9</v>
      </c>
      <c r="Z18" s="57">
        <v>9</v>
      </c>
    </row>
    <row r="19" spans="1:26" ht="15.75" x14ac:dyDescent="0.25">
      <c r="A19" s="1" t="s">
        <v>17</v>
      </c>
      <c r="B19" s="53">
        <v>10</v>
      </c>
      <c r="C19" s="53">
        <v>10</v>
      </c>
      <c r="D19" s="53">
        <v>10</v>
      </c>
      <c r="E19" s="53">
        <v>10</v>
      </c>
      <c r="F19" s="54">
        <v>10</v>
      </c>
      <c r="G19" s="54">
        <v>10</v>
      </c>
      <c r="H19" s="54">
        <v>10</v>
      </c>
      <c r="I19" s="54">
        <v>10</v>
      </c>
      <c r="J19" s="54">
        <v>10</v>
      </c>
      <c r="K19" s="54">
        <v>10</v>
      </c>
      <c r="L19" s="54">
        <v>10</v>
      </c>
      <c r="M19" s="55">
        <v>10</v>
      </c>
      <c r="N19" s="55">
        <v>10</v>
      </c>
      <c r="O19" s="55">
        <v>10</v>
      </c>
      <c r="P19" s="55">
        <v>10</v>
      </c>
      <c r="Q19" s="55">
        <v>10</v>
      </c>
      <c r="R19" s="56">
        <v>10</v>
      </c>
      <c r="S19" s="56">
        <v>10</v>
      </c>
      <c r="T19" s="56">
        <v>10</v>
      </c>
      <c r="U19" s="56">
        <v>10</v>
      </c>
      <c r="V19" s="57">
        <v>10</v>
      </c>
      <c r="W19" s="57">
        <v>10</v>
      </c>
      <c r="X19" s="57">
        <v>10</v>
      </c>
      <c r="Y19" s="57">
        <v>10</v>
      </c>
      <c r="Z19" s="57">
        <v>10</v>
      </c>
    </row>
    <row r="20" spans="1:26" ht="15.75" x14ac:dyDescent="0.25">
      <c r="A20" s="1" t="s">
        <v>18</v>
      </c>
      <c r="B20" s="53">
        <v>10</v>
      </c>
      <c r="C20" s="53">
        <v>10</v>
      </c>
      <c r="D20" s="53">
        <v>9</v>
      </c>
      <c r="E20" s="53">
        <v>9</v>
      </c>
      <c r="F20" s="54">
        <v>9</v>
      </c>
      <c r="G20" s="54">
        <v>9</v>
      </c>
      <c r="H20" s="54">
        <v>9</v>
      </c>
      <c r="I20" s="54">
        <v>9</v>
      </c>
      <c r="J20" s="54">
        <v>9</v>
      </c>
      <c r="K20" s="54">
        <v>9</v>
      </c>
      <c r="L20" s="54">
        <v>9</v>
      </c>
      <c r="M20" s="55">
        <v>9</v>
      </c>
      <c r="N20" s="55">
        <v>9</v>
      </c>
      <c r="O20" s="55">
        <v>9</v>
      </c>
      <c r="P20" s="55">
        <v>9</v>
      </c>
      <c r="Q20" s="55">
        <v>9</v>
      </c>
      <c r="R20" s="56">
        <v>9</v>
      </c>
      <c r="S20" s="56">
        <v>9</v>
      </c>
      <c r="T20" s="56">
        <v>10</v>
      </c>
      <c r="U20" s="56">
        <v>10</v>
      </c>
      <c r="V20" s="57">
        <v>10</v>
      </c>
      <c r="W20" s="57">
        <v>10</v>
      </c>
      <c r="X20" s="57">
        <v>10</v>
      </c>
      <c r="Y20" s="57">
        <v>10</v>
      </c>
      <c r="Z20" s="57">
        <v>10</v>
      </c>
    </row>
    <row r="21" spans="1:26" ht="15.75" x14ac:dyDescent="0.25">
      <c r="A21" s="1" t="s">
        <v>19</v>
      </c>
      <c r="B21" s="53">
        <v>10</v>
      </c>
      <c r="C21" s="53">
        <v>10</v>
      </c>
      <c r="D21" s="53">
        <v>10</v>
      </c>
      <c r="E21" s="53">
        <v>9</v>
      </c>
      <c r="F21" s="54">
        <v>9</v>
      </c>
      <c r="G21" s="54">
        <v>10</v>
      </c>
      <c r="H21" s="54">
        <v>9</v>
      </c>
      <c r="I21" s="54">
        <v>9</v>
      </c>
      <c r="J21" s="54">
        <v>9</v>
      </c>
      <c r="K21" s="54">
        <v>10</v>
      </c>
      <c r="L21" s="54">
        <v>10</v>
      </c>
      <c r="M21" s="55">
        <v>9</v>
      </c>
      <c r="N21" s="55">
        <v>9</v>
      </c>
      <c r="O21" s="55">
        <v>10</v>
      </c>
      <c r="P21" s="55">
        <v>10</v>
      </c>
      <c r="Q21" s="55">
        <v>10</v>
      </c>
      <c r="R21" s="56">
        <v>10</v>
      </c>
      <c r="S21" s="56">
        <v>10</v>
      </c>
      <c r="T21" s="56">
        <v>10</v>
      </c>
      <c r="U21" s="56">
        <v>9</v>
      </c>
      <c r="V21" s="57">
        <v>10</v>
      </c>
      <c r="W21" s="57">
        <v>10</v>
      </c>
      <c r="X21" s="57">
        <v>10</v>
      </c>
      <c r="Y21" s="57">
        <v>10</v>
      </c>
      <c r="Z21" s="57">
        <v>9</v>
      </c>
    </row>
    <row r="22" spans="1:26" ht="15.75" x14ac:dyDescent="0.25">
      <c r="A22" s="1" t="s">
        <v>20</v>
      </c>
      <c r="B22" s="53">
        <v>10</v>
      </c>
      <c r="C22" s="53">
        <v>10</v>
      </c>
      <c r="D22" s="53">
        <v>10</v>
      </c>
      <c r="E22" s="53">
        <v>10</v>
      </c>
      <c r="F22" s="54">
        <v>10</v>
      </c>
      <c r="G22" s="54">
        <v>10</v>
      </c>
      <c r="H22" s="54">
        <v>10</v>
      </c>
      <c r="I22" s="54">
        <v>10</v>
      </c>
      <c r="J22" s="54">
        <v>10</v>
      </c>
      <c r="K22" s="54">
        <v>10</v>
      </c>
      <c r="L22" s="54">
        <v>10</v>
      </c>
      <c r="M22" s="55">
        <v>9</v>
      </c>
      <c r="N22" s="55">
        <v>10</v>
      </c>
      <c r="O22" s="55">
        <v>10</v>
      </c>
      <c r="P22" s="55">
        <v>10</v>
      </c>
      <c r="Q22" s="55">
        <v>10</v>
      </c>
      <c r="R22" s="56">
        <v>10</v>
      </c>
      <c r="S22" s="56">
        <v>10</v>
      </c>
      <c r="T22" s="56">
        <v>10</v>
      </c>
      <c r="U22" s="56">
        <v>10</v>
      </c>
      <c r="V22" s="57">
        <v>10</v>
      </c>
      <c r="W22" s="57">
        <v>10</v>
      </c>
      <c r="X22" s="57">
        <v>10</v>
      </c>
      <c r="Y22" s="57">
        <v>10</v>
      </c>
      <c r="Z22" s="57">
        <v>10</v>
      </c>
    </row>
    <row r="23" spans="1:26" ht="15.75" x14ac:dyDescent="0.25">
      <c r="A23" s="1" t="s">
        <v>21</v>
      </c>
      <c r="B23" s="53">
        <v>10</v>
      </c>
      <c r="C23" s="53">
        <v>9</v>
      </c>
      <c r="D23" s="53">
        <v>10</v>
      </c>
      <c r="E23" s="53">
        <v>10</v>
      </c>
      <c r="F23" s="54">
        <v>8</v>
      </c>
      <c r="G23" s="54">
        <v>9</v>
      </c>
      <c r="H23" s="54">
        <v>9</v>
      </c>
      <c r="I23" s="54">
        <v>9</v>
      </c>
      <c r="J23" s="54">
        <v>10</v>
      </c>
      <c r="K23" s="54">
        <v>10</v>
      </c>
      <c r="L23" s="54">
        <v>10</v>
      </c>
      <c r="M23" s="55">
        <v>9</v>
      </c>
      <c r="N23" s="55">
        <v>10</v>
      </c>
      <c r="O23" s="55">
        <v>10</v>
      </c>
      <c r="P23" s="55">
        <v>10</v>
      </c>
      <c r="Q23" s="55">
        <v>10</v>
      </c>
      <c r="R23" s="56">
        <v>10</v>
      </c>
      <c r="S23" s="56">
        <v>10</v>
      </c>
      <c r="T23" s="56">
        <v>10</v>
      </c>
      <c r="U23" s="56">
        <v>10</v>
      </c>
      <c r="V23" s="57">
        <v>10</v>
      </c>
      <c r="W23" s="57">
        <v>10</v>
      </c>
      <c r="X23" s="57">
        <v>10</v>
      </c>
      <c r="Y23" s="57">
        <v>10</v>
      </c>
      <c r="Z23" s="57">
        <v>10</v>
      </c>
    </row>
    <row r="24" spans="1:26" ht="15.75" x14ac:dyDescent="0.25">
      <c r="A24" s="1" t="s">
        <v>22</v>
      </c>
      <c r="B24" s="53">
        <v>10</v>
      </c>
      <c r="C24" s="53">
        <v>10</v>
      </c>
      <c r="D24" s="53">
        <v>10</v>
      </c>
      <c r="E24" s="53">
        <v>10</v>
      </c>
      <c r="F24" s="54">
        <v>10</v>
      </c>
      <c r="G24" s="54">
        <v>10</v>
      </c>
      <c r="H24" s="54">
        <v>10</v>
      </c>
      <c r="I24" s="54">
        <v>10</v>
      </c>
      <c r="J24" s="54">
        <v>10</v>
      </c>
      <c r="K24" s="54">
        <v>10</v>
      </c>
      <c r="L24" s="54">
        <v>10</v>
      </c>
      <c r="M24" s="55">
        <v>10</v>
      </c>
      <c r="N24" s="55">
        <v>10</v>
      </c>
      <c r="O24" s="55">
        <v>10</v>
      </c>
      <c r="P24" s="55">
        <v>10</v>
      </c>
      <c r="Q24" s="55">
        <v>10</v>
      </c>
      <c r="R24" s="56">
        <v>10</v>
      </c>
      <c r="S24" s="56">
        <v>10</v>
      </c>
      <c r="T24" s="56">
        <v>10</v>
      </c>
      <c r="U24" s="56">
        <v>10</v>
      </c>
      <c r="V24" s="57">
        <v>10</v>
      </c>
      <c r="W24" s="57">
        <v>10</v>
      </c>
      <c r="X24" s="57">
        <v>10</v>
      </c>
      <c r="Y24" s="57">
        <v>10</v>
      </c>
      <c r="Z24" s="57">
        <v>10</v>
      </c>
    </row>
    <row r="25" spans="1:26" ht="15.75" x14ac:dyDescent="0.25">
      <c r="A25" s="1" t="s">
        <v>23</v>
      </c>
      <c r="B25" s="53">
        <v>9</v>
      </c>
      <c r="C25" s="53">
        <v>10</v>
      </c>
      <c r="D25" s="53">
        <v>10</v>
      </c>
      <c r="E25" s="53">
        <v>10</v>
      </c>
      <c r="F25" s="54">
        <v>10</v>
      </c>
      <c r="G25" s="54">
        <v>10</v>
      </c>
      <c r="H25" s="54">
        <v>10</v>
      </c>
      <c r="I25" s="54">
        <v>10</v>
      </c>
      <c r="J25" s="54">
        <v>10</v>
      </c>
      <c r="K25" s="54">
        <v>10</v>
      </c>
      <c r="L25" s="54">
        <v>10</v>
      </c>
      <c r="M25" s="55">
        <v>10</v>
      </c>
      <c r="N25" s="55">
        <v>10</v>
      </c>
      <c r="O25" s="55">
        <v>10</v>
      </c>
      <c r="P25" s="55">
        <v>10</v>
      </c>
      <c r="Q25" s="55">
        <v>10</v>
      </c>
      <c r="R25" s="56">
        <v>10</v>
      </c>
      <c r="S25" s="56">
        <v>10</v>
      </c>
      <c r="T25" s="56">
        <v>10</v>
      </c>
      <c r="U25" s="56">
        <v>10</v>
      </c>
      <c r="V25" s="57">
        <v>10</v>
      </c>
      <c r="W25" s="57">
        <v>10</v>
      </c>
      <c r="X25" s="57">
        <v>10</v>
      </c>
      <c r="Y25" s="57">
        <v>10</v>
      </c>
      <c r="Z25" s="57">
        <v>10</v>
      </c>
    </row>
    <row r="26" spans="1:26" ht="15.75" x14ac:dyDescent="0.25">
      <c r="A26" s="1" t="s">
        <v>24</v>
      </c>
      <c r="B26" s="53">
        <v>10</v>
      </c>
      <c r="C26" s="53">
        <v>9</v>
      </c>
      <c r="D26" s="53">
        <v>10</v>
      </c>
      <c r="E26" s="53">
        <v>10</v>
      </c>
      <c r="F26" s="54">
        <v>10</v>
      </c>
      <c r="G26" s="54">
        <v>10</v>
      </c>
      <c r="H26" s="54">
        <v>10</v>
      </c>
      <c r="I26" s="54">
        <v>10</v>
      </c>
      <c r="J26" s="54">
        <v>10</v>
      </c>
      <c r="K26" s="54">
        <v>10</v>
      </c>
      <c r="L26" s="54">
        <v>10</v>
      </c>
      <c r="M26" s="55">
        <v>10</v>
      </c>
      <c r="N26" s="55">
        <v>10</v>
      </c>
      <c r="O26" s="55">
        <v>10</v>
      </c>
      <c r="P26" s="55">
        <v>10</v>
      </c>
      <c r="Q26" s="55">
        <v>10</v>
      </c>
      <c r="R26" s="56">
        <v>10</v>
      </c>
      <c r="S26" s="56">
        <v>10</v>
      </c>
      <c r="T26" s="56">
        <v>10</v>
      </c>
      <c r="U26" s="56">
        <v>10</v>
      </c>
      <c r="V26" s="57">
        <v>10</v>
      </c>
      <c r="W26" s="57">
        <v>10</v>
      </c>
      <c r="X26" s="57">
        <v>10</v>
      </c>
      <c r="Y26" s="57">
        <v>10</v>
      </c>
      <c r="Z26" s="57">
        <v>10</v>
      </c>
    </row>
    <row r="27" spans="1:26" ht="15.75" x14ac:dyDescent="0.25">
      <c r="A27" s="1" t="s">
        <v>25</v>
      </c>
      <c r="B27" s="53">
        <v>10</v>
      </c>
      <c r="C27" s="53">
        <v>9</v>
      </c>
      <c r="D27" s="53">
        <v>10</v>
      </c>
      <c r="E27" s="53">
        <v>9</v>
      </c>
      <c r="F27" s="54">
        <v>10</v>
      </c>
      <c r="G27" s="54">
        <v>9</v>
      </c>
      <c r="H27" s="54">
        <v>9</v>
      </c>
      <c r="I27" s="54">
        <v>10</v>
      </c>
      <c r="J27" s="54">
        <v>9</v>
      </c>
      <c r="K27" s="54">
        <v>10</v>
      </c>
      <c r="L27" s="54">
        <v>10</v>
      </c>
      <c r="M27" s="55">
        <v>9</v>
      </c>
      <c r="N27" s="55">
        <v>10</v>
      </c>
      <c r="O27" s="55">
        <v>10</v>
      </c>
      <c r="P27" s="55">
        <v>10</v>
      </c>
      <c r="Q27" s="55">
        <v>10</v>
      </c>
      <c r="R27" s="56">
        <v>10</v>
      </c>
      <c r="S27" s="56">
        <v>10</v>
      </c>
      <c r="T27" s="56">
        <v>10</v>
      </c>
      <c r="U27" s="56">
        <v>10</v>
      </c>
      <c r="V27" s="57">
        <v>10</v>
      </c>
      <c r="W27" s="57">
        <v>10</v>
      </c>
      <c r="X27" s="57">
        <v>10</v>
      </c>
      <c r="Y27" s="57">
        <v>10</v>
      </c>
      <c r="Z27" s="57">
        <v>10</v>
      </c>
    </row>
    <row r="28" spans="1:26" ht="15.75" x14ac:dyDescent="0.25">
      <c r="A28" s="1" t="s">
        <v>26</v>
      </c>
      <c r="B28" s="53">
        <v>10</v>
      </c>
      <c r="C28" s="53">
        <v>10</v>
      </c>
      <c r="D28" s="53">
        <v>10</v>
      </c>
      <c r="E28" s="53">
        <v>10</v>
      </c>
      <c r="F28" s="54">
        <v>10</v>
      </c>
      <c r="G28" s="54">
        <v>10</v>
      </c>
      <c r="H28" s="54">
        <v>10</v>
      </c>
      <c r="I28" s="54">
        <v>10</v>
      </c>
      <c r="J28" s="54">
        <v>10</v>
      </c>
      <c r="K28" s="54">
        <v>10</v>
      </c>
      <c r="L28" s="54">
        <v>10</v>
      </c>
      <c r="M28" s="55">
        <v>10</v>
      </c>
      <c r="N28" s="55">
        <v>10</v>
      </c>
      <c r="O28" s="55">
        <v>10</v>
      </c>
      <c r="P28" s="55">
        <v>10</v>
      </c>
      <c r="Q28" s="55">
        <v>10</v>
      </c>
      <c r="R28" s="56">
        <v>10</v>
      </c>
      <c r="S28" s="56">
        <v>10</v>
      </c>
      <c r="T28" s="56">
        <v>10</v>
      </c>
      <c r="U28" s="56">
        <v>10</v>
      </c>
      <c r="V28" s="57">
        <v>10</v>
      </c>
      <c r="W28" s="57">
        <v>10</v>
      </c>
      <c r="X28" s="57">
        <v>10</v>
      </c>
      <c r="Y28" s="57">
        <v>10</v>
      </c>
      <c r="Z28" s="57">
        <v>10</v>
      </c>
    </row>
    <row r="29" spans="1:26" ht="15.75" x14ac:dyDescent="0.25">
      <c r="A29" s="1" t="s">
        <v>27</v>
      </c>
      <c r="B29" s="53">
        <v>10</v>
      </c>
      <c r="C29" s="53">
        <v>10</v>
      </c>
      <c r="D29" s="53">
        <v>10</v>
      </c>
      <c r="E29" s="53">
        <v>10</v>
      </c>
      <c r="F29" s="54">
        <v>10</v>
      </c>
      <c r="G29" s="54">
        <v>10</v>
      </c>
      <c r="H29" s="54">
        <v>10</v>
      </c>
      <c r="I29" s="54">
        <v>10</v>
      </c>
      <c r="J29" s="54">
        <v>10</v>
      </c>
      <c r="K29" s="54">
        <v>10</v>
      </c>
      <c r="L29" s="54">
        <v>10</v>
      </c>
      <c r="M29" s="55">
        <v>10</v>
      </c>
      <c r="N29" s="55">
        <v>10</v>
      </c>
      <c r="O29" s="55">
        <v>10</v>
      </c>
      <c r="P29" s="55">
        <v>10</v>
      </c>
      <c r="Q29" s="55">
        <v>10</v>
      </c>
      <c r="R29" s="56">
        <v>10</v>
      </c>
      <c r="S29" s="56">
        <v>10</v>
      </c>
      <c r="T29" s="56">
        <v>10</v>
      </c>
      <c r="U29" s="56">
        <v>10</v>
      </c>
      <c r="V29" s="57">
        <v>10</v>
      </c>
      <c r="W29" s="57">
        <v>10</v>
      </c>
      <c r="X29" s="57">
        <v>10</v>
      </c>
      <c r="Y29" s="57">
        <v>10</v>
      </c>
      <c r="Z29" s="57">
        <v>10</v>
      </c>
    </row>
    <row r="30" spans="1:26" ht="15.75" x14ac:dyDescent="0.25">
      <c r="A30" s="1" t="s">
        <v>28</v>
      </c>
      <c r="B30" s="53">
        <v>9</v>
      </c>
      <c r="C30" s="53">
        <v>10</v>
      </c>
      <c r="D30" s="53">
        <v>10</v>
      </c>
      <c r="E30" s="53">
        <v>10</v>
      </c>
      <c r="F30" s="54">
        <v>9</v>
      </c>
      <c r="G30" s="54">
        <v>8</v>
      </c>
      <c r="H30" s="54">
        <v>9</v>
      </c>
      <c r="I30" s="54">
        <v>9</v>
      </c>
      <c r="J30" s="54">
        <v>9</v>
      </c>
      <c r="K30" s="54">
        <v>10</v>
      </c>
      <c r="L30" s="54">
        <v>10</v>
      </c>
      <c r="M30" s="55">
        <v>9</v>
      </c>
      <c r="N30" s="55">
        <v>10</v>
      </c>
      <c r="O30" s="55">
        <v>10</v>
      </c>
      <c r="P30" s="55">
        <v>10</v>
      </c>
      <c r="Q30" s="55">
        <v>10</v>
      </c>
      <c r="R30" s="56">
        <v>10</v>
      </c>
      <c r="S30" s="56">
        <v>10</v>
      </c>
      <c r="T30" s="56">
        <v>10</v>
      </c>
      <c r="U30" s="56">
        <v>10</v>
      </c>
      <c r="V30" s="57">
        <v>10</v>
      </c>
      <c r="W30" s="57">
        <v>10</v>
      </c>
      <c r="X30" s="57">
        <v>10</v>
      </c>
      <c r="Y30" s="57">
        <v>10</v>
      </c>
      <c r="Z30" s="57">
        <v>9</v>
      </c>
    </row>
    <row r="31" spans="1:26" ht="15.75" x14ac:dyDescent="0.25">
      <c r="A31" s="1" t="s">
        <v>29</v>
      </c>
      <c r="B31" s="53">
        <v>10</v>
      </c>
      <c r="C31" s="53">
        <v>10</v>
      </c>
      <c r="D31" s="53">
        <v>10</v>
      </c>
      <c r="E31" s="53">
        <v>10</v>
      </c>
      <c r="F31" s="54">
        <v>10</v>
      </c>
      <c r="G31" s="54">
        <v>10</v>
      </c>
      <c r="H31" s="54">
        <v>10</v>
      </c>
      <c r="I31" s="54">
        <v>10</v>
      </c>
      <c r="J31" s="54">
        <v>10</v>
      </c>
      <c r="K31" s="54">
        <v>10</v>
      </c>
      <c r="L31" s="54">
        <v>10</v>
      </c>
      <c r="M31" s="55">
        <v>10</v>
      </c>
      <c r="N31" s="55">
        <v>10</v>
      </c>
      <c r="O31" s="55">
        <v>10</v>
      </c>
      <c r="P31" s="55">
        <v>10</v>
      </c>
      <c r="Q31" s="55">
        <v>10</v>
      </c>
      <c r="R31" s="56">
        <v>10</v>
      </c>
      <c r="S31" s="56">
        <v>10</v>
      </c>
      <c r="T31" s="56">
        <v>10</v>
      </c>
      <c r="U31" s="56">
        <v>10</v>
      </c>
      <c r="V31" s="57">
        <v>10</v>
      </c>
      <c r="W31" s="57">
        <v>10</v>
      </c>
      <c r="X31" s="57">
        <v>10</v>
      </c>
      <c r="Y31" s="57">
        <v>10</v>
      </c>
      <c r="Z31" s="57">
        <v>10</v>
      </c>
    </row>
    <row r="32" spans="1:26" ht="15.75" x14ac:dyDescent="0.25">
      <c r="A32" s="1" t="s">
        <v>30</v>
      </c>
      <c r="B32" s="53">
        <v>10</v>
      </c>
      <c r="C32" s="53">
        <v>10</v>
      </c>
      <c r="D32" s="53">
        <v>10</v>
      </c>
      <c r="E32" s="53">
        <v>10</v>
      </c>
      <c r="F32" s="54">
        <v>10</v>
      </c>
      <c r="G32" s="54">
        <v>10</v>
      </c>
      <c r="H32" s="54">
        <v>10</v>
      </c>
      <c r="I32" s="54">
        <v>10</v>
      </c>
      <c r="J32" s="54">
        <v>10</v>
      </c>
      <c r="K32" s="54">
        <v>10</v>
      </c>
      <c r="L32" s="54">
        <v>10</v>
      </c>
      <c r="M32" s="55">
        <v>10</v>
      </c>
      <c r="N32" s="55">
        <v>10</v>
      </c>
      <c r="O32" s="55">
        <v>10</v>
      </c>
      <c r="P32" s="55">
        <v>10</v>
      </c>
      <c r="Q32" s="55">
        <v>10</v>
      </c>
      <c r="R32" s="56">
        <v>10</v>
      </c>
      <c r="S32" s="56">
        <v>10</v>
      </c>
      <c r="T32" s="56">
        <v>10</v>
      </c>
      <c r="U32" s="56">
        <v>10</v>
      </c>
      <c r="V32" s="57">
        <v>10</v>
      </c>
      <c r="W32" s="57">
        <v>10</v>
      </c>
      <c r="X32" s="57">
        <v>10</v>
      </c>
      <c r="Y32" s="57">
        <v>10</v>
      </c>
      <c r="Z32" s="57">
        <v>10</v>
      </c>
    </row>
    <row r="33" spans="1:26" ht="15.75" x14ac:dyDescent="0.25">
      <c r="A33" s="1" t="s">
        <v>31</v>
      </c>
      <c r="B33" s="53">
        <v>9</v>
      </c>
      <c r="C33" s="53">
        <v>10</v>
      </c>
      <c r="D33" s="53">
        <v>9</v>
      </c>
      <c r="E33" s="53">
        <v>10</v>
      </c>
      <c r="F33" s="54">
        <v>10</v>
      </c>
      <c r="G33" s="54">
        <v>10</v>
      </c>
      <c r="H33" s="54">
        <v>9</v>
      </c>
      <c r="I33" s="54">
        <v>10</v>
      </c>
      <c r="J33" s="54">
        <v>9</v>
      </c>
      <c r="K33" s="54">
        <v>10</v>
      </c>
      <c r="L33" s="54">
        <v>10</v>
      </c>
      <c r="M33" s="55">
        <v>9</v>
      </c>
      <c r="N33" s="55">
        <v>9</v>
      </c>
      <c r="O33" s="55">
        <v>9</v>
      </c>
      <c r="P33" s="55">
        <v>9</v>
      </c>
      <c r="Q33" s="55">
        <v>10</v>
      </c>
      <c r="R33" s="56">
        <v>10</v>
      </c>
      <c r="S33" s="56">
        <v>10</v>
      </c>
      <c r="T33" s="56">
        <v>10</v>
      </c>
      <c r="U33" s="56">
        <v>10</v>
      </c>
      <c r="V33" s="57">
        <v>10</v>
      </c>
      <c r="W33" s="57">
        <v>9</v>
      </c>
      <c r="X33" s="57">
        <v>9</v>
      </c>
      <c r="Y33" s="57">
        <v>9</v>
      </c>
      <c r="Z33" s="57">
        <v>10</v>
      </c>
    </row>
    <row r="34" spans="1:26" ht="15.75" x14ac:dyDescent="0.25">
      <c r="A34" s="1" t="s">
        <v>32</v>
      </c>
      <c r="B34" s="53">
        <v>4</v>
      </c>
      <c r="C34" s="53">
        <v>4</v>
      </c>
      <c r="D34" s="53">
        <v>4</v>
      </c>
      <c r="E34" s="53">
        <v>4</v>
      </c>
      <c r="F34" s="54">
        <v>4</v>
      </c>
      <c r="G34" s="54">
        <v>4</v>
      </c>
      <c r="H34" s="54">
        <v>4</v>
      </c>
      <c r="I34" s="54">
        <v>4</v>
      </c>
      <c r="J34" s="54">
        <v>4</v>
      </c>
      <c r="K34" s="54">
        <v>4</v>
      </c>
      <c r="L34" s="54">
        <v>4</v>
      </c>
      <c r="M34" s="55">
        <v>4</v>
      </c>
      <c r="N34" s="55">
        <v>4</v>
      </c>
      <c r="O34" s="55">
        <v>4</v>
      </c>
      <c r="P34" s="55">
        <v>4</v>
      </c>
      <c r="Q34" s="55">
        <v>4</v>
      </c>
      <c r="R34" s="56">
        <v>4</v>
      </c>
      <c r="S34" s="56">
        <v>4</v>
      </c>
      <c r="T34" s="56">
        <v>4</v>
      </c>
      <c r="U34" s="56">
        <v>4</v>
      </c>
      <c r="V34" s="57">
        <v>4</v>
      </c>
      <c r="W34" s="57">
        <v>4</v>
      </c>
      <c r="X34" s="57">
        <v>4</v>
      </c>
      <c r="Y34" s="57">
        <v>4</v>
      </c>
      <c r="Z34" s="57">
        <v>4</v>
      </c>
    </row>
    <row r="35" spans="1:26" ht="15.75" x14ac:dyDescent="0.25">
      <c r="A35" s="1" t="s">
        <v>33</v>
      </c>
      <c r="B35" s="53">
        <v>10</v>
      </c>
      <c r="C35" s="53">
        <v>10</v>
      </c>
      <c r="D35" s="53">
        <v>10</v>
      </c>
      <c r="E35" s="53">
        <v>10</v>
      </c>
      <c r="F35" s="54">
        <v>10</v>
      </c>
      <c r="G35" s="54">
        <v>10</v>
      </c>
      <c r="H35" s="54">
        <v>10</v>
      </c>
      <c r="I35" s="54">
        <v>10</v>
      </c>
      <c r="J35" s="54">
        <v>10</v>
      </c>
      <c r="K35" s="54">
        <v>10</v>
      </c>
      <c r="L35" s="54">
        <v>10</v>
      </c>
      <c r="M35" s="55">
        <v>10</v>
      </c>
      <c r="N35" s="55">
        <v>10</v>
      </c>
      <c r="O35" s="55">
        <v>10</v>
      </c>
      <c r="P35" s="55">
        <v>10</v>
      </c>
      <c r="Q35" s="55">
        <v>10</v>
      </c>
      <c r="R35" s="56">
        <v>10</v>
      </c>
      <c r="S35" s="56">
        <v>10</v>
      </c>
      <c r="T35" s="56">
        <v>10</v>
      </c>
      <c r="U35" s="56">
        <v>10</v>
      </c>
      <c r="V35" s="57">
        <v>10</v>
      </c>
      <c r="W35" s="57">
        <v>10</v>
      </c>
      <c r="X35" s="57">
        <v>10</v>
      </c>
      <c r="Y35" s="57">
        <v>10</v>
      </c>
      <c r="Z35" s="57">
        <v>10</v>
      </c>
    </row>
    <row r="36" spans="1:26" ht="15.75" x14ac:dyDescent="0.25">
      <c r="A36" s="1" t="s">
        <v>34</v>
      </c>
      <c r="B36" s="53">
        <v>9</v>
      </c>
      <c r="C36" s="53">
        <v>9</v>
      </c>
      <c r="D36" s="53">
        <v>9</v>
      </c>
      <c r="E36" s="53">
        <v>9</v>
      </c>
      <c r="F36" s="54">
        <v>9</v>
      </c>
      <c r="G36" s="54">
        <v>9</v>
      </c>
      <c r="H36" s="54">
        <v>9</v>
      </c>
      <c r="I36" s="54">
        <v>9</v>
      </c>
      <c r="J36" s="54">
        <v>9</v>
      </c>
      <c r="K36" s="54">
        <v>9</v>
      </c>
      <c r="L36" s="54">
        <v>9</v>
      </c>
      <c r="M36" s="55">
        <v>9</v>
      </c>
      <c r="N36" s="55">
        <v>9</v>
      </c>
      <c r="O36" s="55">
        <v>9</v>
      </c>
      <c r="P36" s="55">
        <v>9</v>
      </c>
      <c r="Q36" s="55">
        <v>9</v>
      </c>
      <c r="R36" s="56">
        <v>9</v>
      </c>
      <c r="S36" s="56">
        <v>9</v>
      </c>
      <c r="T36" s="56">
        <v>9</v>
      </c>
      <c r="U36" s="56">
        <v>9</v>
      </c>
      <c r="V36" s="57">
        <v>9</v>
      </c>
      <c r="W36" s="57">
        <v>9</v>
      </c>
      <c r="X36" s="57">
        <v>9</v>
      </c>
      <c r="Y36" s="57">
        <v>9</v>
      </c>
      <c r="Z36" s="57">
        <v>9</v>
      </c>
    </row>
    <row r="37" spans="1:26" ht="15.75" x14ac:dyDescent="0.25">
      <c r="A37" s="1" t="s">
        <v>35</v>
      </c>
      <c r="B37" s="53">
        <v>10</v>
      </c>
      <c r="C37" s="53">
        <v>10</v>
      </c>
      <c r="D37" s="53">
        <v>10</v>
      </c>
      <c r="E37" s="53">
        <v>10</v>
      </c>
      <c r="F37" s="54">
        <v>10</v>
      </c>
      <c r="G37" s="54">
        <v>10</v>
      </c>
      <c r="H37" s="54">
        <v>10</v>
      </c>
      <c r="I37" s="54">
        <v>10</v>
      </c>
      <c r="J37" s="54">
        <v>10</v>
      </c>
      <c r="K37" s="54">
        <v>9</v>
      </c>
      <c r="L37" s="54">
        <v>10</v>
      </c>
      <c r="M37" s="55">
        <v>10</v>
      </c>
      <c r="N37" s="55">
        <v>10</v>
      </c>
      <c r="O37" s="55">
        <v>10</v>
      </c>
      <c r="P37" s="55">
        <v>10</v>
      </c>
      <c r="Q37" s="55">
        <v>10</v>
      </c>
      <c r="R37" s="56">
        <v>10</v>
      </c>
      <c r="S37" s="56">
        <v>10</v>
      </c>
      <c r="T37" s="56">
        <v>10</v>
      </c>
      <c r="U37" s="56">
        <v>10</v>
      </c>
      <c r="V37" s="57">
        <v>10</v>
      </c>
      <c r="W37" s="57">
        <v>10</v>
      </c>
      <c r="X37" s="57">
        <v>10</v>
      </c>
      <c r="Y37" s="57">
        <v>10</v>
      </c>
      <c r="Z37" s="57">
        <v>10</v>
      </c>
    </row>
    <row r="38" spans="1:26" ht="15.75" x14ac:dyDescent="0.25">
      <c r="A38" s="1" t="s">
        <v>36</v>
      </c>
      <c r="B38" s="53">
        <v>9</v>
      </c>
      <c r="C38" s="53">
        <v>9</v>
      </c>
      <c r="D38" s="53">
        <v>10</v>
      </c>
      <c r="E38" s="53">
        <v>9</v>
      </c>
      <c r="F38" s="54">
        <v>10</v>
      </c>
      <c r="G38" s="54">
        <v>9</v>
      </c>
      <c r="H38" s="54">
        <v>9</v>
      </c>
      <c r="I38" s="54">
        <v>9</v>
      </c>
      <c r="J38" s="54">
        <v>9</v>
      </c>
      <c r="K38" s="54">
        <v>9</v>
      </c>
      <c r="L38" s="54">
        <v>9</v>
      </c>
      <c r="M38" s="55">
        <v>10</v>
      </c>
      <c r="N38" s="55">
        <v>10</v>
      </c>
      <c r="O38" s="55">
        <v>10</v>
      </c>
      <c r="P38" s="55">
        <v>10</v>
      </c>
      <c r="Q38" s="55">
        <v>10</v>
      </c>
      <c r="R38" s="56">
        <v>10</v>
      </c>
      <c r="S38" s="56">
        <v>10</v>
      </c>
      <c r="T38" s="56">
        <v>10</v>
      </c>
      <c r="U38" s="56">
        <v>10</v>
      </c>
      <c r="V38" s="57">
        <v>10</v>
      </c>
      <c r="W38" s="57">
        <v>10</v>
      </c>
      <c r="X38" s="57">
        <v>10</v>
      </c>
      <c r="Y38" s="57">
        <v>10</v>
      </c>
      <c r="Z38" s="57">
        <v>10</v>
      </c>
    </row>
    <row r="39" spans="1:26" ht="15.75" x14ac:dyDescent="0.25">
      <c r="A39" s="1" t="s">
        <v>37</v>
      </c>
      <c r="B39" s="53">
        <v>9</v>
      </c>
      <c r="C39" s="53">
        <v>9</v>
      </c>
      <c r="D39" s="53">
        <v>9</v>
      </c>
      <c r="E39" s="53">
        <v>9</v>
      </c>
      <c r="F39" s="54">
        <v>9</v>
      </c>
      <c r="G39" s="54">
        <v>9</v>
      </c>
      <c r="H39" s="54">
        <v>9</v>
      </c>
      <c r="I39" s="54">
        <v>9</v>
      </c>
      <c r="J39" s="54">
        <v>9</v>
      </c>
      <c r="K39" s="54">
        <v>9</v>
      </c>
      <c r="L39" s="54">
        <v>9</v>
      </c>
      <c r="M39" s="55">
        <v>9</v>
      </c>
      <c r="N39" s="55">
        <v>9</v>
      </c>
      <c r="O39" s="55">
        <v>9</v>
      </c>
      <c r="P39" s="55">
        <v>9</v>
      </c>
      <c r="Q39" s="55">
        <v>9</v>
      </c>
      <c r="R39" s="56">
        <v>9</v>
      </c>
      <c r="S39" s="56">
        <v>9</v>
      </c>
      <c r="T39" s="56">
        <v>9</v>
      </c>
      <c r="U39" s="56">
        <v>9</v>
      </c>
      <c r="V39" s="57">
        <v>9</v>
      </c>
      <c r="W39" s="57">
        <v>9</v>
      </c>
      <c r="X39" s="57">
        <v>9</v>
      </c>
      <c r="Y39" s="57">
        <v>9</v>
      </c>
      <c r="Z39" s="57">
        <v>9</v>
      </c>
    </row>
    <row r="40" spans="1:26" ht="15.75" x14ac:dyDescent="0.25">
      <c r="A40" s="1" t="s">
        <v>38</v>
      </c>
      <c r="B40" s="53">
        <v>9</v>
      </c>
      <c r="C40" s="53">
        <v>9</v>
      </c>
      <c r="D40" s="53">
        <v>9</v>
      </c>
      <c r="E40" s="53">
        <v>9</v>
      </c>
      <c r="F40" s="54">
        <v>9</v>
      </c>
      <c r="G40" s="54">
        <v>9</v>
      </c>
      <c r="H40" s="54">
        <v>9</v>
      </c>
      <c r="I40" s="54">
        <v>9</v>
      </c>
      <c r="J40" s="54">
        <v>9</v>
      </c>
      <c r="K40" s="54">
        <v>9</v>
      </c>
      <c r="L40" s="54">
        <v>9</v>
      </c>
      <c r="M40" s="55">
        <v>9</v>
      </c>
      <c r="N40" s="55">
        <v>9</v>
      </c>
      <c r="O40" s="55">
        <v>9</v>
      </c>
      <c r="P40" s="55">
        <v>9</v>
      </c>
      <c r="Q40" s="55">
        <v>9</v>
      </c>
      <c r="R40" s="56">
        <v>9</v>
      </c>
      <c r="S40" s="56">
        <v>9</v>
      </c>
      <c r="T40" s="56">
        <v>9</v>
      </c>
      <c r="U40" s="56">
        <v>9</v>
      </c>
      <c r="V40" s="57">
        <v>9</v>
      </c>
      <c r="W40" s="57">
        <v>9</v>
      </c>
      <c r="X40" s="57">
        <v>9</v>
      </c>
      <c r="Y40" s="57">
        <v>9</v>
      </c>
      <c r="Z40" s="57">
        <v>9</v>
      </c>
    </row>
    <row r="41" spans="1:26" ht="15.75" x14ac:dyDescent="0.25">
      <c r="A41" s="1" t="s">
        <v>39</v>
      </c>
      <c r="B41" s="53">
        <v>9</v>
      </c>
      <c r="C41" s="53">
        <v>9</v>
      </c>
      <c r="D41" s="53">
        <v>9</v>
      </c>
      <c r="E41" s="53">
        <v>9</v>
      </c>
      <c r="F41" s="54">
        <v>9</v>
      </c>
      <c r="G41" s="54">
        <v>10</v>
      </c>
      <c r="H41" s="54">
        <v>9</v>
      </c>
      <c r="I41" s="54">
        <v>9</v>
      </c>
      <c r="J41" s="54">
        <v>9</v>
      </c>
      <c r="K41" s="54">
        <v>9</v>
      </c>
      <c r="L41" s="54">
        <v>10</v>
      </c>
      <c r="M41" s="55">
        <v>9</v>
      </c>
      <c r="N41" s="55">
        <v>9</v>
      </c>
      <c r="O41" s="55">
        <v>9</v>
      </c>
      <c r="P41" s="55">
        <v>9</v>
      </c>
      <c r="Q41" s="55">
        <v>10</v>
      </c>
      <c r="R41" s="56">
        <v>10</v>
      </c>
      <c r="S41" s="56">
        <v>9</v>
      </c>
      <c r="T41" s="56">
        <v>10</v>
      </c>
      <c r="U41" s="56">
        <v>9</v>
      </c>
      <c r="V41" s="57">
        <v>10</v>
      </c>
      <c r="W41" s="57">
        <v>10</v>
      </c>
      <c r="X41" s="57">
        <v>10</v>
      </c>
      <c r="Y41" s="57">
        <v>10</v>
      </c>
      <c r="Z41" s="57">
        <v>10</v>
      </c>
    </row>
    <row r="42" spans="1:26" ht="15.75" x14ac:dyDescent="0.25">
      <c r="A42" s="1" t="s">
        <v>40</v>
      </c>
      <c r="B42" s="53">
        <v>8</v>
      </c>
      <c r="C42" s="53">
        <v>9</v>
      </c>
      <c r="D42" s="53">
        <v>9</v>
      </c>
      <c r="E42" s="53">
        <v>8</v>
      </c>
      <c r="F42" s="54">
        <v>9</v>
      </c>
      <c r="G42" s="54">
        <v>10</v>
      </c>
      <c r="H42" s="54">
        <v>9</v>
      </c>
      <c r="I42" s="54">
        <v>10</v>
      </c>
      <c r="J42" s="54">
        <v>10</v>
      </c>
      <c r="K42" s="54">
        <v>10</v>
      </c>
      <c r="L42" s="54">
        <v>8</v>
      </c>
      <c r="M42" s="55">
        <v>6</v>
      </c>
      <c r="N42" s="55">
        <v>10</v>
      </c>
      <c r="O42" s="55">
        <v>9</v>
      </c>
      <c r="P42" s="55">
        <v>8</v>
      </c>
      <c r="Q42" s="55">
        <v>9</v>
      </c>
      <c r="R42" s="56">
        <v>9</v>
      </c>
      <c r="S42" s="56">
        <v>10</v>
      </c>
      <c r="T42" s="56">
        <v>9</v>
      </c>
      <c r="U42" s="56">
        <v>9</v>
      </c>
      <c r="V42" s="57">
        <v>10</v>
      </c>
      <c r="W42" s="57">
        <v>9</v>
      </c>
      <c r="X42" s="57">
        <v>9</v>
      </c>
      <c r="Y42" s="57">
        <v>10</v>
      </c>
      <c r="Z42" s="57">
        <v>10</v>
      </c>
    </row>
    <row r="43" spans="1:26" ht="15.75" x14ac:dyDescent="0.25">
      <c r="A43" s="1" t="s">
        <v>41</v>
      </c>
      <c r="B43" s="53">
        <v>6</v>
      </c>
      <c r="C43" s="53">
        <v>8</v>
      </c>
      <c r="D43" s="53">
        <v>9</v>
      </c>
      <c r="E43" s="53">
        <v>9</v>
      </c>
      <c r="F43" s="54">
        <v>10</v>
      </c>
      <c r="G43" s="54">
        <v>10</v>
      </c>
      <c r="H43" s="54">
        <v>9</v>
      </c>
      <c r="I43" s="54">
        <v>9</v>
      </c>
      <c r="J43" s="54">
        <v>9</v>
      </c>
      <c r="K43" s="54">
        <v>10</v>
      </c>
      <c r="L43" s="54">
        <v>9</v>
      </c>
      <c r="M43" s="55">
        <v>9</v>
      </c>
      <c r="N43" s="55">
        <v>9</v>
      </c>
      <c r="O43" s="55">
        <v>9</v>
      </c>
      <c r="P43" s="55">
        <v>9</v>
      </c>
      <c r="Q43" s="55">
        <v>9</v>
      </c>
      <c r="R43" s="56">
        <v>9</v>
      </c>
      <c r="S43" s="56">
        <v>9</v>
      </c>
      <c r="T43" s="56">
        <v>9</v>
      </c>
      <c r="U43" s="56">
        <v>9</v>
      </c>
      <c r="V43" s="57">
        <v>9</v>
      </c>
      <c r="W43" s="57">
        <v>10</v>
      </c>
      <c r="X43" s="57">
        <v>9</v>
      </c>
      <c r="Y43" s="57">
        <v>9</v>
      </c>
      <c r="Z43" s="57">
        <v>9</v>
      </c>
    </row>
    <row r="44" spans="1:26" ht="15.75" x14ac:dyDescent="0.25">
      <c r="A44" s="1" t="s">
        <v>42</v>
      </c>
      <c r="B44" s="53">
        <v>9</v>
      </c>
      <c r="C44" s="53">
        <v>9</v>
      </c>
      <c r="D44" s="53">
        <v>10</v>
      </c>
      <c r="E44" s="53">
        <v>10</v>
      </c>
      <c r="F44" s="54">
        <v>10</v>
      </c>
      <c r="G44" s="54">
        <v>10</v>
      </c>
      <c r="H44" s="54">
        <v>10</v>
      </c>
      <c r="I44" s="54">
        <v>10</v>
      </c>
      <c r="J44" s="54">
        <v>10</v>
      </c>
      <c r="K44" s="54">
        <v>10</v>
      </c>
      <c r="L44" s="54">
        <v>10</v>
      </c>
      <c r="M44" s="55">
        <v>10</v>
      </c>
      <c r="N44" s="55">
        <v>10</v>
      </c>
      <c r="O44" s="55">
        <v>10</v>
      </c>
      <c r="P44" s="55">
        <v>10</v>
      </c>
      <c r="Q44" s="55">
        <v>10</v>
      </c>
      <c r="R44" s="56">
        <v>10</v>
      </c>
      <c r="S44" s="56">
        <v>10</v>
      </c>
      <c r="T44" s="56">
        <v>10</v>
      </c>
      <c r="U44" s="56">
        <v>10</v>
      </c>
      <c r="V44" s="57">
        <v>10</v>
      </c>
      <c r="W44" s="57">
        <v>10</v>
      </c>
      <c r="X44" s="57">
        <v>10</v>
      </c>
      <c r="Y44" s="57">
        <v>10</v>
      </c>
      <c r="Z44" s="57">
        <v>10</v>
      </c>
    </row>
    <row r="45" spans="1:26" ht="15.75" x14ac:dyDescent="0.25">
      <c r="A45" s="1" t="s">
        <v>43</v>
      </c>
      <c r="B45" s="53">
        <v>9</v>
      </c>
      <c r="C45" s="53">
        <v>9</v>
      </c>
      <c r="D45" s="53">
        <v>10</v>
      </c>
      <c r="E45" s="53">
        <v>9</v>
      </c>
      <c r="F45" s="54">
        <v>9</v>
      </c>
      <c r="G45" s="54">
        <v>9</v>
      </c>
      <c r="H45" s="54">
        <v>9</v>
      </c>
      <c r="I45" s="54">
        <v>9</v>
      </c>
      <c r="J45" s="54">
        <v>9</v>
      </c>
      <c r="K45" s="54">
        <v>10</v>
      </c>
      <c r="L45" s="54">
        <v>10</v>
      </c>
      <c r="M45" s="55">
        <v>9</v>
      </c>
      <c r="N45" s="55">
        <v>9</v>
      </c>
      <c r="O45" s="55">
        <v>10</v>
      </c>
      <c r="P45" s="55">
        <v>9</v>
      </c>
      <c r="Q45" s="55">
        <v>10</v>
      </c>
      <c r="R45" s="56">
        <v>10</v>
      </c>
      <c r="S45" s="56">
        <v>9</v>
      </c>
      <c r="T45" s="56">
        <v>10</v>
      </c>
      <c r="U45" s="56">
        <v>10</v>
      </c>
      <c r="V45" s="57">
        <v>10</v>
      </c>
      <c r="W45" s="57">
        <v>10</v>
      </c>
      <c r="X45" s="57">
        <v>10</v>
      </c>
      <c r="Y45" s="57">
        <v>10</v>
      </c>
      <c r="Z45" s="57">
        <v>10</v>
      </c>
    </row>
    <row r="46" spans="1:26" ht="15.75" x14ac:dyDescent="0.25">
      <c r="A46" s="1" t="s">
        <v>44</v>
      </c>
      <c r="B46" s="53">
        <v>9</v>
      </c>
      <c r="C46" s="53">
        <v>9</v>
      </c>
      <c r="D46" s="53">
        <v>10</v>
      </c>
      <c r="E46" s="53">
        <v>9</v>
      </c>
      <c r="F46" s="54">
        <v>9</v>
      </c>
      <c r="G46" s="54">
        <v>9</v>
      </c>
      <c r="H46" s="54">
        <v>9</v>
      </c>
      <c r="I46" s="54">
        <v>9</v>
      </c>
      <c r="J46" s="54">
        <v>9</v>
      </c>
      <c r="K46" s="54">
        <v>9</v>
      </c>
      <c r="L46" s="54">
        <v>10</v>
      </c>
      <c r="M46" s="55">
        <v>9</v>
      </c>
      <c r="N46" s="55">
        <v>9</v>
      </c>
      <c r="O46" s="55">
        <v>9</v>
      </c>
      <c r="P46" s="55">
        <v>10</v>
      </c>
      <c r="Q46" s="55">
        <v>10</v>
      </c>
      <c r="R46" s="56">
        <v>9</v>
      </c>
      <c r="S46" s="56">
        <v>9</v>
      </c>
      <c r="T46" s="56">
        <v>10</v>
      </c>
      <c r="U46" s="56">
        <v>10</v>
      </c>
      <c r="V46" s="57">
        <v>9</v>
      </c>
      <c r="W46" s="57">
        <v>9</v>
      </c>
      <c r="X46" s="57">
        <v>10</v>
      </c>
      <c r="Y46" s="57">
        <v>10</v>
      </c>
      <c r="Z46" s="57">
        <v>10</v>
      </c>
    </row>
    <row r="47" spans="1:26" ht="15.75" x14ac:dyDescent="0.25">
      <c r="A47" s="1" t="s">
        <v>45</v>
      </c>
      <c r="B47" s="53">
        <v>9</v>
      </c>
      <c r="C47" s="53">
        <v>9</v>
      </c>
      <c r="D47" s="53">
        <v>9</v>
      </c>
      <c r="E47" s="53">
        <v>9</v>
      </c>
      <c r="F47" s="54">
        <v>9</v>
      </c>
      <c r="G47" s="54">
        <v>9</v>
      </c>
      <c r="H47" s="54">
        <v>9</v>
      </c>
      <c r="I47" s="54">
        <v>9</v>
      </c>
      <c r="J47" s="54">
        <v>9</v>
      </c>
      <c r="K47" s="54">
        <v>9</v>
      </c>
      <c r="L47" s="54">
        <v>9</v>
      </c>
      <c r="M47" s="55">
        <v>9</v>
      </c>
      <c r="N47" s="55">
        <v>9</v>
      </c>
      <c r="O47" s="55">
        <v>9</v>
      </c>
      <c r="P47" s="55">
        <v>9</v>
      </c>
      <c r="Q47" s="55">
        <v>9</v>
      </c>
      <c r="R47" s="56">
        <v>9</v>
      </c>
      <c r="S47" s="56">
        <v>9</v>
      </c>
      <c r="T47" s="56">
        <v>9</v>
      </c>
      <c r="U47" s="56">
        <v>9</v>
      </c>
      <c r="V47" s="57">
        <v>9</v>
      </c>
      <c r="W47" s="57">
        <v>9</v>
      </c>
      <c r="X47" s="57">
        <v>9</v>
      </c>
      <c r="Y47" s="57">
        <v>9</v>
      </c>
      <c r="Z47" s="57">
        <v>9</v>
      </c>
    </row>
    <row r="48" spans="1:26" ht="15.75" x14ac:dyDescent="0.25">
      <c r="A48" s="1" t="s">
        <v>46</v>
      </c>
      <c r="B48" s="53">
        <v>10</v>
      </c>
      <c r="C48" s="53">
        <v>10</v>
      </c>
      <c r="D48" s="53">
        <v>10</v>
      </c>
      <c r="E48" s="53">
        <v>10</v>
      </c>
      <c r="F48" s="54">
        <v>10</v>
      </c>
      <c r="G48" s="54">
        <v>10</v>
      </c>
      <c r="H48" s="54">
        <v>10</v>
      </c>
      <c r="I48" s="54">
        <v>10</v>
      </c>
      <c r="J48" s="54">
        <v>10</v>
      </c>
      <c r="K48" s="54">
        <v>10</v>
      </c>
      <c r="L48" s="54">
        <v>10</v>
      </c>
      <c r="M48" s="55">
        <v>10</v>
      </c>
      <c r="N48" s="55">
        <v>10</v>
      </c>
      <c r="O48" s="55">
        <v>10</v>
      </c>
      <c r="P48" s="55">
        <v>10</v>
      </c>
      <c r="Q48" s="55">
        <v>10</v>
      </c>
      <c r="R48" s="56">
        <v>10</v>
      </c>
      <c r="S48" s="56">
        <v>10</v>
      </c>
      <c r="T48" s="56">
        <v>10</v>
      </c>
      <c r="U48" s="56">
        <v>10</v>
      </c>
      <c r="V48" s="57">
        <v>10</v>
      </c>
      <c r="W48" s="57">
        <v>10</v>
      </c>
      <c r="X48" s="57">
        <v>10</v>
      </c>
      <c r="Y48" s="57">
        <v>10</v>
      </c>
      <c r="Z48" s="57">
        <v>10</v>
      </c>
    </row>
    <row r="49" spans="1:26" ht="15.75" x14ac:dyDescent="0.25">
      <c r="A49" s="1" t="s">
        <v>47</v>
      </c>
      <c r="B49" s="53">
        <v>10</v>
      </c>
      <c r="C49" s="53">
        <v>10</v>
      </c>
      <c r="D49" s="53">
        <v>10</v>
      </c>
      <c r="E49" s="53">
        <v>10</v>
      </c>
      <c r="F49" s="54">
        <v>10</v>
      </c>
      <c r="G49" s="54">
        <v>9</v>
      </c>
      <c r="H49" s="54">
        <v>10</v>
      </c>
      <c r="I49" s="54">
        <v>10</v>
      </c>
      <c r="J49" s="54">
        <v>10</v>
      </c>
      <c r="K49" s="54">
        <v>10</v>
      </c>
      <c r="L49" s="54">
        <v>10</v>
      </c>
      <c r="M49" s="55">
        <v>10</v>
      </c>
      <c r="N49" s="55">
        <v>10</v>
      </c>
      <c r="O49" s="55">
        <v>9</v>
      </c>
      <c r="P49" s="55">
        <v>9</v>
      </c>
      <c r="Q49" s="55">
        <v>10</v>
      </c>
      <c r="R49" s="56">
        <v>10</v>
      </c>
      <c r="S49" s="56">
        <v>9</v>
      </c>
      <c r="T49" s="56">
        <v>10</v>
      </c>
      <c r="U49" s="56">
        <v>10</v>
      </c>
      <c r="V49" s="57">
        <v>10</v>
      </c>
      <c r="W49" s="57">
        <v>10</v>
      </c>
      <c r="X49" s="57">
        <v>10</v>
      </c>
      <c r="Y49" s="57">
        <v>10</v>
      </c>
      <c r="Z49" s="57">
        <v>10</v>
      </c>
    </row>
    <row r="50" spans="1:26" ht="15.75" x14ac:dyDescent="0.25">
      <c r="A50" s="1" t="s">
        <v>48</v>
      </c>
      <c r="B50" s="53">
        <v>10</v>
      </c>
      <c r="C50" s="53">
        <v>10</v>
      </c>
      <c r="D50" s="53">
        <v>10</v>
      </c>
      <c r="E50" s="53">
        <v>10</v>
      </c>
      <c r="F50" s="54">
        <v>10</v>
      </c>
      <c r="G50" s="54">
        <v>10</v>
      </c>
      <c r="H50" s="54">
        <v>10</v>
      </c>
      <c r="I50" s="54">
        <v>10</v>
      </c>
      <c r="J50" s="54">
        <v>10</v>
      </c>
      <c r="K50" s="54">
        <v>10</v>
      </c>
      <c r="L50" s="54">
        <v>10</v>
      </c>
      <c r="M50" s="55">
        <v>10</v>
      </c>
      <c r="N50" s="55">
        <v>10</v>
      </c>
      <c r="O50" s="55">
        <v>10</v>
      </c>
      <c r="P50" s="55">
        <v>10</v>
      </c>
      <c r="Q50" s="55">
        <v>10</v>
      </c>
      <c r="R50" s="56">
        <v>10</v>
      </c>
      <c r="S50" s="56">
        <v>10</v>
      </c>
      <c r="T50" s="56">
        <v>10</v>
      </c>
      <c r="U50" s="56">
        <v>10</v>
      </c>
      <c r="V50" s="57">
        <v>10</v>
      </c>
      <c r="W50" s="57">
        <v>10</v>
      </c>
      <c r="X50" s="57">
        <v>10</v>
      </c>
      <c r="Y50" s="57">
        <v>10</v>
      </c>
      <c r="Z50" s="57">
        <v>10</v>
      </c>
    </row>
    <row r="51" spans="1:26" ht="15.75" x14ac:dyDescent="0.25">
      <c r="A51" s="1" t="s">
        <v>49</v>
      </c>
      <c r="B51" s="53">
        <v>10</v>
      </c>
      <c r="C51" s="53">
        <v>10</v>
      </c>
      <c r="D51" s="53">
        <v>10</v>
      </c>
      <c r="E51" s="53">
        <v>10</v>
      </c>
      <c r="F51" s="54">
        <v>10</v>
      </c>
      <c r="G51" s="54">
        <v>10</v>
      </c>
      <c r="H51" s="54">
        <v>10</v>
      </c>
      <c r="I51" s="54">
        <v>10</v>
      </c>
      <c r="J51" s="54">
        <v>10</v>
      </c>
      <c r="K51" s="54">
        <v>10</v>
      </c>
      <c r="L51" s="54">
        <v>10</v>
      </c>
      <c r="M51" s="55">
        <v>10</v>
      </c>
      <c r="N51" s="55">
        <v>10</v>
      </c>
      <c r="O51" s="55">
        <v>10</v>
      </c>
      <c r="P51" s="55">
        <v>10</v>
      </c>
      <c r="Q51" s="55">
        <v>10</v>
      </c>
      <c r="R51" s="56">
        <v>10</v>
      </c>
      <c r="S51" s="56">
        <v>10</v>
      </c>
      <c r="T51" s="56">
        <v>10</v>
      </c>
      <c r="U51" s="56">
        <v>10</v>
      </c>
      <c r="V51" s="57">
        <v>10</v>
      </c>
      <c r="W51" s="57">
        <v>10</v>
      </c>
      <c r="X51" s="57">
        <v>10</v>
      </c>
      <c r="Y51" s="57">
        <v>10</v>
      </c>
      <c r="Z51" s="57">
        <v>10</v>
      </c>
    </row>
    <row r="52" spans="1:26" ht="15.75" x14ac:dyDescent="0.25">
      <c r="A52" s="1" t="s">
        <v>50</v>
      </c>
      <c r="B52" s="53">
        <v>10</v>
      </c>
      <c r="C52" s="53">
        <v>10</v>
      </c>
      <c r="D52" s="53">
        <v>10</v>
      </c>
      <c r="E52" s="53">
        <v>10</v>
      </c>
      <c r="F52" s="54">
        <v>10</v>
      </c>
      <c r="G52" s="54">
        <v>10</v>
      </c>
      <c r="H52" s="54">
        <v>10</v>
      </c>
      <c r="I52" s="54">
        <v>10</v>
      </c>
      <c r="J52" s="54">
        <v>10</v>
      </c>
      <c r="K52" s="54">
        <v>10</v>
      </c>
      <c r="L52" s="54">
        <v>10</v>
      </c>
      <c r="M52" s="55">
        <v>10</v>
      </c>
      <c r="N52" s="55">
        <v>10</v>
      </c>
      <c r="O52" s="55">
        <v>10</v>
      </c>
      <c r="P52" s="55">
        <v>10</v>
      </c>
      <c r="Q52" s="55">
        <v>10</v>
      </c>
      <c r="R52" s="56">
        <v>10</v>
      </c>
      <c r="S52" s="56">
        <v>10</v>
      </c>
      <c r="T52" s="56">
        <v>10</v>
      </c>
      <c r="U52" s="56">
        <v>10</v>
      </c>
      <c r="V52" s="57">
        <v>10</v>
      </c>
      <c r="W52" s="57">
        <v>10</v>
      </c>
      <c r="X52" s="57">
        <v>10</v>
      </c>
      <c r="Y52" s="57">
        <v>10</v>
      </c>
      <c r="Z52" s="57">
        <v>10</v>
      </c>
    </row>
    <row r="53" spans="1:26" ht="15.75" x14ac:dyDescent="0.25">
      <c r="A53" s="59" t="s">
        <v>57</v>
      </c>
      <c r="B53" s="6">
        <f>AVERAGE(B3:B52)</f>
        <v>9.24</v>
      </c>
      <c r="C53" s="6">
        <f t="shared" ref="C53:Z53" si="0">AVERAGE(C3:C52)</f>
        <v>9.4</v>
      </c>
      <c r="D53" s="6">
        <f t="shared" si="0"/>
        <v>9.52</v>
      </c>
      <c r="E53" s="6">
        <f t="shared" si="0"/>
        <v>9.42</v>
      </c>
      <c r="F53" s="6">
        <f t="shared" si="0"/>
        <v>9.48</v>
      </c>
      <c r="G53" s="6">
        <f t="shared" si="0"/>
        <v>9.4600000000000009</v>
      </c>
      <c r="H53" s="6">
        <f t="shared" si="0"/>
        <v>9.36</v>
      </c>
      <c r="I53" s="6">
        <f t="shared" si="0"/>
        <v>9.44</v>
      </c>
      <c r="J53" s="6">
        <f t="shared" si="0"/>
        <v>9.4</v>
      </c>
      <c r="K53" s="6">
        <f t="shared" si="0"/>
        <v>9.5</v>
      </c>
      <c r="L53" s="6">
        <f t="shared" si="0"/>
        <v>9.5399999999999991</v>
      </c>
      <c r="M53" s="6">
        <f t="shared" si="0"/>
        <v>9.32</v>
      </c>
      <c r="N53" s="6">
        <f t="shared" si="0"/>
        <v>9.5</v>
      </c>
      <c r="O53" s="6">
        <f t="shared" si="0"/>
        <v>9.48</v>
      </c>
      <c r="P53" s="6">
        <f t="shared" si="0"/>
        <v>9.48</v>
      </c>
      <c r="Q53" s="6">
        <f t="shared" si="0"/>
        <v>9.58</v>
      </c>
      <c r="R53" s="6">
        <f t="shared" si="0"/>
        <v>9.56</v>
      </c>
      <c r="S53" s="6">
        <f t="shared" si="0"/>
        <v>9.48</v>
      </c>
      <c r="T53" s="6">
        <f t="shared" si="0"/>
        <v>9.6199999999999992</v>
      </c>
      <c r="U53" s="6">
        <f t="shared" si="0"/>
        <v>9.58</v>
      </c>
      <c r="V53" s="6">
        <f t="shared" si="0"/>
        <v>9.58</v>
      </c>
      <c r="W53" s="6">
        <f t="shared" si="0"/>
        <v>9.6</v>
      </c>
      <c r="X53" s="6">
        <f t="shared" si="0"/>
        <v>9.6</v>
      </c>
      <c r="Y53" s="6">
        <f t="shared" si="0"/>
        <v>9.58</v>
      </c>
      <c r="Z53" s="6">
        <f t="shared" si="0"/>
        <v>9.5399999999999991</v>
      </c>
    </row>
    <row r="54" spans="1:26" ht="15.75" x14ac:dyDescent="0.25">
      <c r="A54" s="3"/>
    </row>
    <row r="55" spans="1:26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8" spans="1:26" x14ac:dyDescent="0.25">
      <c r="B58" s="7"/>
    </row>
    <row r="59" spans="1:26" x14ac:dyDescent="0.25">
      <c r="B59" s="7"/>
    </row>
    <row r="60" spans="1:26" x14ac:dyDescent="0.25">
      <c r="B60" s="7"/>
    </row>
    <row r="61" spans="1:26" x14ac:dyDescent="0.25">
      <c r="B61" s="7"/>
    </row>
    <row r="62" spans="1:26" x14ac:dyDescent="0.25">
      <c r="B62" s="7"/>
    </row>
    <row r="63" spans="1:26" x14ac:dyDescent="0.25">
      <c r="B63" s="7"/>
    </row>
    <row r="64" spans="1:26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</sheetData>
  <mergeCells count="6">
    <mergeCell ref="V1:Z1"/>
    <mergeCell ref="A1:A2"/>
    <mergeCell ref="B1:E1"/>
    <mergeCell ref="F1:L1"/>
    <mergeCell ref="M1:Q1"/>
    <mergeCell ref="R1:U1"/>
  </mergeCells>
  <pageMargins left="0.7" right="0.7" top="0.75" bottom="0.75" header="0.3" footer="0.3"/>
  <pageSetup orientation="portrait" horizontalDpi="4294967293" r:id="rId1"/>
  <ignoredErrors>
    <ignoredError sqref="B53 C53:Z5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6F5D-266D-4F7D-8B28-474E8358B14A}">
  <dimension ref="A1:AE57"/>
  <sheetViews>
    <sheetView topLeftCell="AA1" workbookViewId="0">
      <selection activeCell="AD3" sqref="AD3"/>
    </sheetView>
  </sheetViews>
  <sheetFormatPr defaultRowHeight="15" x14ac:dyDescent="0.25"/>
  <cols>
    <col min="27" max="27" width="7.5703125" bestFit="1" customWidth="1"/>
    <col min="28" max="28" width="131.28515625" bestFit="1" customWidth="1"/>
    <col min="29" max="29" width="6.85546875" bestFit="1" customWidth="1"/>
    <col min="30" max="30" width="5.85546875" bestFit="1" customWidth="1"/>
    <col min="31" max="31" width="4" bestFit="1" customWidth="1"/>
  </cols>
  <sheetData>
    <row r="1" spans="1:31" ht="15.75" x14ac:dyDescent="0.25">
      <c r="A1" s="125" t="s">
        <v>0</v>
      </c>
      <c r="B1" s="126" t="s">
        <v>51</v>
      </c>
      <c r="C1" s="125"/>
      <c r="D1" s="125"/>
      <c r="E1" s="125"/>
      <c r="F1" s="122" t="s">
        <v>52</v>
      </c>
      <c r="G1" s="123"/>
      <c r="H1" s="123"/>
      <c r="I1" s="123"/>
      <c r="J1" s="123"/>
      <c r="K1" s="123"/>
      <c r="L1" s="124"/>
      <c r="M1" s="122" t="s">
        <v>53</v>
      </c>
      <c r="N1" s="123"/>
      <c r="O1" s="123"/>
      <c r="P1" s="123"/>
      <c r="Q1" s="124"/>
      <c r="R1" s="122" t="s">
        <v>54</v>
      </c>
      <c r="S1" s="123"/>
      <c r="T1" s="123"/>
      <c r="U1" s="124"/>
      <c r="V1" s="122" t="s">
        <v>55</v>
      </c>
      <c r="W1" s="123"/>
      <c r="X1" s="123"/>
      <c r="Y1" s="123"/>
      <c r="Z1" s="124"/>
    </row>
    <row r="2" spans="1:31" ht="25.5" x14ac:dyDescent="0.25">
      <c r="A2" s="12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107" t="s">
        <v>182</v>
      </c>
      <c r="AB2" s="108" t="s">
        <v>208</v>
      </c>
      <c r="AC2" s="108" t="s">
        <v>181</v>
      </c>
      <c r="AD2" s="129" t="s">
        <v>57</v>
      </c>
      <c r="AE2" s="129"/>
    </row>
    <row r="3" spans="1:31" ht="15.75" x14ac:dyDescent="0.25">
      <c r="A3" s="1" t="s">
        <v>1</v>
      </c>
      <c r="B3" s="53">
        <v>5</v>
      </c>
      <c r="C3" s="53">
        <v>5</v>
      </c>
      <c r="D3" s="53">
        <v>5</v>
      </c>
      <c r="E3" s="53">
        <v>5</v>
      </c>
      <c r="F3" s="54">
        <v>5</v>
      </c>
      <c r="G3" s="54">
        <v>5</v>
      </c>
      <c r="H3" s="54">
        <v>5</v>
      </c>
      <c r="I3" s="54">
        <v>5</v>
      </c>
      <c r="J3" s="54">
        <v>5</v>
      </c>
      <c r="K3" s="54">
        <v>5</v>
      </c>
      <c r="L3" s="54">
        <v>5</v>
      </c>
      <c r="M3" s="55">
        <v>5</v>
      </c>
      <c r="N3" s="55">
        <v>5</v>
      </c>
      <c r="O3" s="55">
        <v>5</v>
      </c>
      <c r="P3" s="55">
        <v>5</v>
      </c>
      <c r="Q3" s="55">
        <v>5</v>
      </c>
      <c r="R3" s="56">
        <v>5</v>
      </c>
      <c r="S3" s="56">
        <v>5</v>
      </c>
      <c r="T3" s="56">
        <v>5</v>
      </c>
      <c r="U3" s="56">
        <v>5</v>
      </c>
      <c r="V3" s="57">
        <v>5</v>
      </c>
      <c r="W3" s="57">
        <v>5</v>
      </c>
      <c r="X3" s="57">
        <v>5</v>
      </c>
      <c r="Y3" s="57">
        <v>5</v>
      </c>
      <c r="Z3" s="57">
        <v>5</v>
      </c>
      <c r="AA3" s="111">
        <v>1</v>
      </c>
      <c r="AB3" s="112" t="s">
        <v>183</v>
      </c>
      <c r="AC3" s="111">
        <v>462</v>
      </c>
      <c r="AD3" s="111" t="str">
        <f>CONCATENATE(AC3,"/50")</f>
        <v>462/50</v>
      </c>
      <c r="AE3" s="113">
        <f>AC3/50</f>
        <v>9.24</v>
      </c>
    </row>
    <row r="4" spans="1:31" ht="15.75" x14ac:dyDescent="0.25">
      <c r="A4" s="1" t="s">
        <v>2</v>
      </c>
      <c r="B4" s="53">
        <v>9</v>
      </c>
      <c r="C4" s="53">
        <v>8</v>
      </c>
      <c r="D4" s="53">
        <v>9</v>
      </c>
      <c r="E4" s="53">
        <v>10</v>
      </c>
      <c r="F4" s="54">
        <v>10</v>
      </c>
      <c r="G4" s="54">
        <v>10</v>
      </c>
      <c r="H4" s="54">
        <v>9</v>
      </c>
      <c r="I4" s="54">
        <v>10</v>
      </c>
      <c r="J4" s="54">
        <v>9</v>
      </c>
      <c r="K4" s="54">
        <v>8</v>
      </c>
      <c r="L4" s="54">
        <v>9</v>
      </c>
      <c r="M4" s="55">
        <v>9</v>
      </c>
      <c r="N4" s="55">
        <v>10</v>
      </c>
      <c r="O4" s="55">
        <v>9</v>
      </c>
      <c r="P4" s="55">
        <v>9</v>
      </c>
      <c r="Q4" s="55">
        <v>9</v>
      </c>
      <c r="R4" s="56">
        <v>9</v>
      </c>
      <c r="S4" s="56">
        <v>9</v>
      </c>
      <c r="T4" s="56">
        <v>10</v>
      </c>
      <c r="U4" s="56">
        <v>9</v>
      </c>
      <c r="V4" s="57">
        <v>9</v>
      </c>
      <c r="W4" s="57">
        <v>9</v>
      </c>
      <c r="X4" s="57">
        <v>9</v>
      </c>
      <c r="Y4" s="57">
        <v>9</v>
      </c>
      <c r="Z4" s="57">
        <v>9</v>
      </c>
      <c r="AA4" s="111">
        <v>2</v>
      </c>
      <c r="AB4" s="112" t="s">
        <v>184</v>
      </c>
      <c r="AC4" s="111">
        <v>470</v>
      </c>
      <c r="AD4" s="111" t="str">
        <f t="shared" ref="AD4:AD52" si="0">CONCATENATE(AC4,"/50")</f>
        <v>470/50</v>
      </c>
      <c r="AE4" s="113">
        <f t="shared" ref="AE4:AE52" si="1">AC4/50</f>
        <v>9.4</v>
      </c>
    </row>
    <row r="5" spans="1:31" ht="15.75" x14ac:dyDescent="0.25">
      <c r="A5" s="1" t="s">
        <v>3</v>
      </c>
      <c r="B5" s="53">
        <v>9</v>
      </c>
      <c r="C5" s="53">
        <v>9</v>
      </c>
      <c r="D5" s="53">
        <v>10</v>
      </c>
      <c r="E5" s="53">
        <v>9</v>
      </c>
      <c r="F5" s="54">
        <v>10</v>
      </c>
      <c r="G5" s="54">
        <v>9</v>
      </c>
      <c r="H5" s="54">
        <v>9</v>
      </c>
      <c r="I5" s="54">
        <v>9</v>
      </c>
      <c r="J5" s="54">
        <v>9</v>
      </c>
      <c r="K5" s="54">
        <v>9</v>
      </c>
      <c r="L5" s="54">
        <v>10</v>
      </c>
      <c r="M5" s="55">
        <v>9</v>
      </c>
      <c r="N5" s="55">
        <v>9</v>
      </c>
      <c r="O5" s="55">
        <v>10</v>
      </c>
      <c r="P5" s="55">
        <v>10</v>
      </c>
      <c r="Q5" s="55">
        <v>10</v>
      </c>
      <c r="R5" s="56">
        <v>9</v>
      </c>
      <c r="S5" s="56">
        <v>9</v>
      </c>
      <c r="T5" s="56">
        <v>9</v>
      </c>
      <c r="U5" s="56">
        <v>10</v>
      </c>
      <c r="V5" s="57">
        <v>10</v>
      </c>
      <c r="W5" s="57">
        <v>10</v>
      </c>
      <c r="X5" s="57">
        <v>10</v>
      </c>
      <c r="Y5" s="57">
        <v>9</v>
      </c>
      <c r="Z5" s="57">
        <v>9</v>
      </c>
      <c r="AA5" s="111">
        <v>3</v>
      </c>
      <c r="AB5" s="112" t="s">
        <v>185</v>
      </c>
      <c r="AC5" s="111">
        <v>476</v>
      </c>
      <c r="AD5" s="111" t="str">
        <f t="shared" si="0"/>
        <v>476/50</v>
      </c>
      <c r="AE5" s="113">
        <f t="shared" si="1"/>
        <v>9.52</v>
      </c>
    </row>
    <row r="6" spans="1:31" ht="15.75" x14ac:dyDescent="0.25">
      <c r="A6" s="1" t="s">
        <v>4</v>
      </c>
      <c r="B6" s="53">
        <v>10</v>
      </c>
      <c r="C6" s="53">
        <v>10</v>
      </c>
      <c r="D6" s="53">
        <v>10</v>
      </c>
      <c r="E6" s="53">
        <v>10</v>
      </c>
      <c r="F6" s="54">
        <v>10</v>
      </c>
      <c r="G6" s="54">
        <v>10</v>
      </c>
      <c r="H6" s="54">
        <v>10</v>
      </c>
      <c r="I6" s="54">
        <v>10</v>
      </c>
      <c r="J6" s="54">
        <v>10</v>
      </c>
      <c r="K6" s="54">
        <v>10</v>
      </c>
      <c r="L6" s="54">
        <v>10</v>
      </c>
      <c r="M6" s="55">
        <v>10</v>
      </c>
      <c r="N6" s="55">
        <v>10</v>
      </c>
      <c r="O6" s="55">
        <v>10</v>
      </c>
      <c r="P6" s="55">
        <v>10</v>
      </c>
      <c r="Q6" s="55">
        <v>10</v>
      </c>
      <c r="R6" s="56">
        <v>10</v>
      </c>
      <c r="S6" s="56">
        <v>10</v>
      </c>
      <c r="T6" s="56">
        <v>10</v>
      </c>
      <c r="U6" s="56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111">
        <v>4</v>
      </c>
      <c r="AB6" s="112" t="s">
        <v>186</v>
      </c>
      <c r="AC6" s="111">
        <v>471</v>
      </c>
      <c r="AD6" s="111" t="str">
        <f t="shared" si="0"/>
        <v>471/50</v>
      </c>
      <c r="AE6" s="113">
        <f t="shared" si="1"/>
        <v>9.42</v>
      </c>
    </row>
    <row r="7" spans="1:31" ht="15.75" x14ac:dyDescent="0.25">
      <c r="A7" s="1" t="s">
        <v>5</v>
      </c>
      <c r="B7" s="53">
        <v>9</v>
      </c>
      <c r="C7" s="53">
        <v>10</v>
      </c>
      <c r="D7" s="53">
        <v>9</v>
      </c>
      <c r="E7" s="53">
        <v>9</v>
      </c>
      <c r="F7" s="54">
        <v>9</v>
      </c>
      <c r="G7" s="54">
        <v>9</v>
      </c>
      <c r="H7" s="54">
        <v>9</v>
      </c>
      <c r="I7" s="54">
        <v>9</v>
      </c>
      <c r="J7" s="54">
        <v>9</v>
      </c>
      <c r="K7" s="54">
        <v>9</v>
      </c>
      <c r="L7" s="54">
        <v>9</v>
      </c>
      <c r="M7" s="55">
        <v>9</v>
      </c>
      <c r="N7" s="55">
        <v>9</v>
      </c>
      <c r="O7" s="55">
        <v>9</v>
      </c>
      <c r="P7" s="55">
        <v>9</v>
      </c>
      <c r="Q7" s="55">
        <v>9</v>
      </c>
      <c r="R7" s="56">
        <v>9</v>
      </c>
      <c r="S7" s="56">
        <v>10</v>
      </c>
      <c r="T7" s="56">
        <v>10</v>
      </c>
      <c r="U7" s="56">
        <v>9</v>
      </c>
      <c r="V7" s="57">
        <v>9</v>
      </c>
      <c r="W7" s="57">
        <v>9</v>
      </c>
      <c r="X7" s="57">
        <v>9</v>
      </c>
      <c r="Y7" s="57">
        <v>9</v>
      </c>
      <c r="Z7" s="57">
        <v>9</v>
      </c>
      <c r="AA7" s="111">
        <v>5</v>
      </c>
      <c r="AB7" s="112" t="s">
        <v>187</v>
      </c>
      <c r="AC7" s="111">
        <v>474</v>
      </c>
      <c r="AD7" s="111" t="str">
        <f t="shared" si="0"/>
        <v>474/50</v>
      </c>
      <c r="AE7" s="113">
        <f t="shared" si="1"/>
        <v>9.48</v>
      </c>
    </row>
    <row r="8" spans="1:31" ht="15.75" x14ac:dyDescent="0.25">
      <c r="A8" s="1" t="s">
        <v>6</v>
      </c>
      <c r="B8" s="53">
        <v>10</v>
      </c>
      <c r="C8" s="53">
        <v>10</v>
      </c>
      <c r="D8" s="53">
        <v>10</v>
      </c>
      <c r="E8" s="53">
        <v>10</v>
      </c>
      <c r="F8" s="54">
        <v>10</v>
      </c>
      <c r="G8" s="54">
        <v>10</v>
      </c>
      <c r="H8" s="54">
        <v>10</v>
      </c>
      <c r="I8" s="54">
        <v>10</v>
      </c>
      <c r="J8" s="54">
        <v>10</v>
      </c>
      <c r="K8" s="54">
        <v>10</v>
      </c>
      <c r="L8" s="54">
        <v>10</v>
      </c>
      <c r="M8" s="55">
        <v>10</v>
      </c>
      <c r="N8" s="55">
        <v>10</v>
      </c>
      <c r="O8" s="55">
        <v>10</v>
      </c>
      <c r="P8" s="55">
        <v>10</v>
      </c>
      <c r="Q8" s="55">
        <v>10</v>
      </c>
      <c r="R8" s="56">
        <v>10</v>
      </c>
      <c r="S8" s="56">
        <v>10</v>
      </c>
      <c r="T8" s="56">
        <v>10</v>
      </c>
      <c r="U8" s="56">
        <v>10</v>
      </c>
      <c r="V8" s="57">
        <v>10</v>
      </c>
      <c r="W8" s="57">
        <v>10</v>
      </c>
      <c r="X8" s="57">
        <v>10</v>
      </c>
      <c r="Y8" s="57">
        <v>10</v>
      </c>
      <c r="Z8" s="57">
        <v>10</v>
      </c>
      <c r="AA8" s="111">
        <v>6</v>
      </c>
      <c r="AB8" s="112" t="s">
        <v>188</v>
      </c>
      <c r="AC8" s="111">
        <v>473</v>
      </c>
      <c r="AD8" s="111" t="str">
        <f t="shared" si="0"/>
        <v>473/50</v>
      </c>
      <c r="AE8" s="113">
        <f t="shared" si="1"/>
        <v>9.4600000000000009</v>
      </c>
    </row>
    <row r="9" spans="1:31" ht="15.75" x14ac:dyDescent="0.25">
      <c r="A9" s="1" t="s">
        <v>7</v>
      </c>
      <c r="B9" s="53">
        <v>10</v>
      </c>
      <c r="C9" s="53">
        <v>10</v>
      </c>
      <c r="D9" s="53">
        <v>10</v>
      </c>
      <c r="E9" s="53">
        <v>10</v>
      </c>
      <c r="F9" s="54">
        <v>10</v>
      </c>
      <c r="G9" s="54">
        <v>10</v>
      </c>
      <c r="H9" s="54">
        <v>10</v>
      </c>
      <c r="I9" s="54">
        <v>10</v>
      </c>
      <c r="J9" s="54">
        <v>10</v>
      </c>
      <c r="K9" s="54">
        <v>10</v>
      </c>
      <c r="L9" s="54">
        <v>10</v>
      </c>
      <c r="M9" s="55">
        <v>10</v>
      </c>
      <c r="N9" s="55">
        <v>10</v>
      </c>
      <c r="O9" s="55">
        <v>10</v>
      </c>
      <c r="P9" s="55">
        <v>10</v>
      </c>
      <c r="Q9" s="55">
        <v>10</v>
      </c>
      <c r="R9" s="56">
        <v>10</v>
      </c>
      <c r="S9" s="56">
        <v>10</v>
      </c>
      <c r="T9" s="56">
        <v>10</v>
      </c>
      <c r="U9" s="56">
        <v>10</v>
      </c>
      <c r="V9" s="57">
        <v>10</v>
      </c>
      <c r="W9" s="57">
        <v>10</v>
      </c>
      <c r="X9" s="57">
        <v>10</v>
      </c>
      <c r="Y9" s="57">
        <v>10</v>
      </c>
      <c r="Z9" s="57">
        <v>10</v>
      </c>
      <c r="AA9" s="111">
        <v>7</v>
      </c>
      <c r="AB9" s="112" t="s">
        <v>189</v>
      </c>
      <c r="AC9" s="111">
        <v>468</v>
      </c>
      <c r="AD9" s="111" t="str">
        <f t="shared" si="0"/>
        <v>468/50</v>
      </c>
      <c r="AE9" s="113">
        <f t="shared" si="1"/>
        <v>9.36</v>
      </c>
    </row>
    <row r="10" spans="1:31" ht="15.75" x14ac:dyDescent="0.25">
      <c r="A10" s="1" t="s">
        <v>8</v>
      </c>
      <c r="B10" s="53">
        <v>10</v>
      </c>
      <c r="C10" s="53">
        <v>10</v>
      </c>
      <c r="D10" s="53">
        <v>10</v>
      </c>
      <c r="E10" s="53">
        <v>10</v>
      </c>
      <c r="F10" s="54">
        <v>10</v>
      </c>
      <c r="G10" s="54">
        <v>10</v>
      </c>
      <c r="H10" s="54">
        <v>10</v>
      </c>
      <c r="I10" s="54">
        <v>10</v>
      </c>
      <c r="J10" s="54">
        <v>10</v>
      </c>
      <c r="K10" s="54">
        <v>10</v>
      </c>
      <c r="L10" s="54">
        <v>10</v>
      </c>
      <c r="M10" s="55">
        <v>10</v>
      </c>
      <c r="N10" s="55">
        <v>10</v>
      </c>
      <c r="O10" s="55">
        <v>10</v>
      </c>
      <c r="P10" s="55">
        <v>10</v>
      </c>
      <c r="Q10" s="55">
        <v>10</v>
      </c>
      <c r="R10" s="56">
        <v>10</v>
      </c>
      <c r="S10" s="56">
        <v>10</v>
      </c>
      <c r="T10" s="56">
        <v>10</v>
      </c>
      <c r="U10" s="56">
        <v>10</v>
      </c>
      <c r="V10" s="57">
        <v>10</v>
      </c>
      <c r="W10" s="57">
        <v>10</v>
      </c>
      <c r="X10" s="57">
        <v>10</v>
      </c>
      <c r="Y10" s="57">
        <v>10</v>
      </c>
      <c r="Z10" s="57">
        <v>10</v>
      </c>
      <c r="AA10" s="111">
        <v>8</v>
      </c>
      <c r="AB10" s="112" t="s">
        <v>190</v>
      </c>
      <c r="AC10" s="111">
        <v>472</v>
      </c>
      <c r="AD10" s="111" t="str">
        <f t="shared" si="0"/>
        <v>472/50</v>
      </c>
      <c r="AE10" s="113">
        <f t="shared" si="1"/>
        <v>9.44</v>
      </c>
    </row>
    <row r="11" spans="1:31" ht="15.75" x14ac:dyDescent="0.25">
      <c r="A11" s="1" t="s">
        <v>9</v>
      </c>
      <c r="B11" s="53">
        <v>9</v>
      </c>
      <c r="C11" s="53">
        <v>10</v>
      </c>
      <c r="D11" s="53">
        <v>10</v>
      </c>
      <c r="E11" s="53">
        <v>10</v>
      </c>
      <c r="F11" s="54">
        <v>10</v>
      </c>
      <c r="G11" s="54">
        <v>10</v>
      </c>
      <c r="H11" s="54">
        <v>10</v>
      </c>
      <c r="I11" s="54">
        <v>10</v>
      </c>
      <c r="J11" s="54">
        <v>10</v>
      </c>
      <c r="K11" s="54">
        <v>10</v>
      </c>
      <c r="L11" s="54">
        <v>10</v>
      </c>
      <c r="M11" s="55">
        <v>10</v>
      </c>
      <c r="N11" s="55">
        <v>10</v>
      </c>
      <c r="O11" s="55">
        <v>10</v>
      </c>
      <c r="P11" s="55">
        <v>10</v>
      </c>
      <c r="Q11" s="55">
        <v>10</v>
      </c>
      <c r="R11" s="56">
        <v>10</v>
      </c>
      <c r="S11" s="56">
        <v>10</v>
      </c>
      <c r="T11" s="56">
        <v>10</v>
      </c>
      <c r="U11" s="56">
        <v>10</v>
      </c>
      <c r="V11" s="57">
        <v>10</v>
      </c>
      <c r="W11" s="57">
        <v>10</v>
      </c>
      <c r="X11" s="57">
        <v>10</v>
      </c>
      <c r="Y11" s="57">
        <v>10</v>
      </c>
      <c r="Z11" s="57">
        <v>10</v>
      </c>
      <c r="AA11" s="111">
        <v>9</v>
      </c>
      <c r="AB11" s="112" t="s">
        <v>191</v>
      </c>
      <c r="AC11" s="111">
        <v>470</v>
      </c>
      <c r="AD11" s="111" t="str">
        <f t="shared" si="0"/>
        <v>470/50</v>
      </c>
      <c r="AE11" s="113">
        <f t="shared" si="1"/>
        <v>9.4</v>
      </c>
    </row>
    <row r="12" spans="1:31" ht="15.75" x14ac:dyDescent="0.25">
      <c r="A12" s="1" t="s">
        <v>10</v>
      </c>
      <c r="B12" s="53">
        <v>10</v>
      </c>
      <c r="C12" s="53">
        <v>10</v>
      </c>
      <c r="D12" s="53">
        <v>10</v>
      </c>
      <c r="E12" s="53">
        <v>10</v>
      </c>
      <c r="F12" s="54">
        <v>10</v>
      </c>
      <c r="G12" s="54">
        <v>10</v>
      </c>
      <c r="H12" s="54">
        <v>10</v>
      </c>
      <c r="I12" s="54">
        <v>10</v>
      </c>
      <c r="J12" s="54">
        <v>10</v>
      </c>
      <c r="K12" s="54">
        <v>10</v>
      </c>
      <c r="L12" s="54">
        <v>10</v>
      </c>
      <c r="M12" s="55">
        <v>10</v>
      </c>
      <c r="N12" s="55">
        <v>10</v>
      </c>
      <c r="O12" s="55">
        <v>9</v>
      </c>
      <c r="P12" s="55">
        <v>10</v>
      </c>
      <c r="Q12" s="55">
        <v>10</v>
      </c>
      <c r="R12" s="56">
        <v>10</v>
      </c>
      <c r="S12" s="56">
        <v>10</v>
      </c>
      <c r="T12" s="56">
        <v>10</v>
      </c>
      <c r="U12" s="56">
        <v>10</v>
      </c>
      <c r="V12" s="57">
        <v>10</v>
      </c>
      <c r="W12" s="57">
        <v>10</v>
      </c>
      <c r="X12" s="57">
        <v>10</v>
      </c>
      <c r="Y12" s="57">
        <v>10</v>
      </c>
      <c r="Z12" s="57">
        <v>10</v>
      </c>
      <c r="AA12" s="111">
        <v>10</v>
      </c>
      <c r="AB12" s="112" t="s">
        <v>192</v>
      </c>
      <c r="AC12" s="111">
        <v>475</v>
      </c>
      <c r="AD12" s="111" t="str">
        <f t="shared" si="0"/>
        <v>475/50</v>
      </c>
      <c r="AE12" s="113">
        <f t="shared" si="1"/>
        <v>9.5</v>
      </c>
    </row>
    <row r="13" spans="1:31" ht="15.75" x14ac:dyDescent="0.25">
      <c r="A13" s="1" t="s">
        <v>11</v>
      </c>
      <c r="B13" s="53">
        <v>9</v>
      </c>
      <c r="C13" s="53">
        <v>10</v>
      </c>
      <c r="D13" s="53">
        <v>10</v>
      </c>
      <c r="E13" s="53">
        <v>10</v>
      </c>
      <c r="F13" s="54">
        <v>10</v>
      </c>
      <c r="G13" s="54">
        <v>10</v>
      </c>
      <c r="H13" s="54">
        <v>10</v>
      </c>
      <c r="I13" s="54">
        <v>10</v>
      </c>
      <c r="J13" s="54">
        <v>10</v>
      </c>
      <c r="K13" s="54">
        <v>10</v>
      </c>
      <c r="L13" s="54">
        <v>10</v>
      </c>
      <c r="M13" s="55">
        <v>10</v>
      </c>
      <c r="N13" s="55">
        <v>10</v>
      </c>
      <c r="O13" s="55">
        <v>10</v>
      </c>
      <c r="P13" s="55">
        <v>10</v>
      </c>
      <c r="Q13" s="55">
        <v>10</v>
      </c>
      <c r="R13" s="56">
        <v>10</v>
      </c>
      <c r="S13" s="56">
        <v>10</v>
      </c>
      <c r="T13" s="56">
        <v>10</v>
      </c>
      <c r="U13" s="56">
        <v>10</v>
      </c>
      <c r="V13" s="57">
        <v>10</v>
      </c>
      <c r="W13" s="57">
        <v>10</v>
      </c>
      <c r="X13" s="57">
        <v>10</v>
      </c>
      <c r="Y13" s="57">
        <v>10</v>
      </c>
      <c r="Z13" s="57">
        <v>10</v>
      </c>
      <c r="AA13" s="111">
        <v>11</v>
      </c>
      <c r="AB13" s="112" t="s">
        <v>193</v>
      </c>
      <c r="AC13" s="111">
        <v>477</v>
      </c>
      <c r="AD13" s="111" t="str">
        <f t="shared" si="0"/>
        <v>477/50</v>
      </c>
      <c r="AE13" s="113">
        <f t="shared" si="1"/>
        <v>9.5399999999999991</v>
      </c>
    </row>
    <row r="14" spans="1:31" ht="15.75" x14ac:dyDescent="0.25">
      <c r="A14" s="1" t="s">
        <v>12</v>
      </c>
      <c r="B14" s="53">
        <v>10</v>
      </c>
      <c r="C14" s="53">
        <v>10</v>
      </c>
      <c r="D14" s="53">
        <v>10</v>
      </c>
      <c r="E14" s="53">
        <v>10</v>
      </c>
      <c r="F14" s="54">
        <v>10</v>
      </c>
      <c r="G14" s="54">
        <v>10</v>
      </c>
      <c r="H14" s="54">
        <v>10</v>
      </c>
      <c r="I14" s="54">
        <v>10</v>
      </c>
      <c r="J14" s="54">
        <v>10</v>
      </c>
      <c r="K14" s="54">
        <v>10</v>
      </c>
      <c r="L14" s="54">
        <v>10</v>
      </c>
      <c r="M14" s="55">
        <v>10</v>
      </c>
      <c r="N14" s="55">
        <v>10</v>
      </c>
      <c r="O14" s="55">
        <v>10</v>
      </c>
      <c r="P14" s="55">
        <v>10</v>
      </c>
      <c r="Q14" s="55">
        <v>10</v>
      </c>
      <c r="R14" s="56">
        <v>10</v>
      </c>
      <c r="S14" s="56">
        <v>10</v>
      </c>
      <c r="T14" s="56">
        <v>10</v>
      </c>
      <c r="U14" s="56">
        <v>10</v>
      </c>
      <c r="V14" s="57">
        <v>10</v>
      </c>
      <c r="W14" s="57">
        <v>10</v>
      </c>
      <c r="X14" s="57">
        <v>10</v>
      </c>
      <c r="Y14" s="57">
        <v>10</v>
      </c>
      <c r="Z14" s="57">
        <v>10</v>
      </c>
      <c r="AA14" s="111">
        <v>12</v>
      </c>
      <c r="AB14" s="112" t="s">
        <v>194</v>
      </c>
      <c r="AC14" s="111">
        <v>466</v>
      </c>
      <c r="AD14" s="111" t="str">
        <f t="shared" si="0"/>
        <v>466/50</v>
      </c>
      <c r="AE14" s="113">
        <f t="shared" si="1"/>
        <v>9.32</v>
      </c>
    </row>
    <row r="15" spans="1:31" ht="15.75" x14ac:dyDescent="0.25">
      <c r="A15" s="1" t="s">
        <v>13</v>
      </c>
      <c r="B15" s="53">
        <v>10</v>
      </c>
      <c r="C15" s="53">
        <v>10</v>
      </c>
      <c r="D15" s="53">
        <v>10</v>
      </c>
      <c r="E15" s="53">
        <v>10</v>
      </c>
      <c r="F15" s="54">
        <v>10</v>
      </c>
      <c r="G15" s="54">
        <v>10</v>
      </c>
      <c r="H15" s="54">
        <v>10</v>
      </c>
      <c r="I15" s="54">
        <v>10</v>
      </c>
      <c r="J15" s="54">
        <v>10</v>
      </c>
      <c r="K15" s="54">
        <v>10</v>
      </c>
      <c r="L15" s="54">
        <v>10</v>
      </c>
      <c r="M15" s="55">
        <v>10</v>
      </c>
      <c r="N15" s="55">
        <v>10</v>
      </c>
      <c r="O15" s="55">
        <v>10</v>
      </c>
      <c r="P15" s="55">
        <v>10</v>
      </c>
      <c r="Q15" s="55">
        <v>10</v>
      </c>
      <c r="R15" s="56">
        <v>10</v>
      </c>
      <c r="S15" s="56">
        <v>10</v>
      </c>
      <c r="T15" s="56">
        <v>10</v>
      </c>
      <c r="U15" s="56">
        <v>10</v>
      </c>
      <c r="V15" s="57">
        <v>10</v>
      </c>
      <c r="W15" s="57">
        <v>10</v>
      </c>
      <c r="X15" s="57">
        <v>10</v>
      </c>
      <c r="Y15" s="57">
        <v>10</v>
      </c>
      <c r="Z15" s="57">
        <v>10</v>
      </c>
      <c r="AA15" s="111">
        <v>13</v>
      </c>
      <c r="AB15" s="112" t="s">
        <v>195</v>
      </c>
      <c r="AC15" s="111">
        <v>475</v>
      </c>
      <c r="AD15" s="111" t="str">
        <f t="shared" si="0"/>
        <v>475/50</v>
      </c>
      <c r="AE15" s="113">
        <f t="shared" si="1"/>
        <v>9.5</v>
      </c>
    </row>
    <row r="16" spans="1:31" ht="15.75" x14ac:dyDescent="0.25">
      <c r="A16" s="1" t="s">
        <v>14</v>
      </c>
      <c r="B16" s="53">
        <v>8</v>
      </c>
      <c r="C16" s="53">
        <v>9</v>
      </c>
      <c r="D16" s="53">
        <v>9</v>
      </c>
      <c r="E16" s="53">
        <v>9</v>
      </c>
      <c r="F16" s="54">
        <v>10</v>
      </c>
      <c r="G16" s="54">
        <v>10</v>
      </c>
      <c r="H16" s="54">
        <v>9</v>
      </c>
      <c r="I16" s="54">
        <v>9</v>
      </c>
      <c r="J16" s="54">
        <v>9</v>
      </c>
      <c r="K16" s="54">
        <v>10</v>
      </c>
      <c r="L16" s="54">
        <v>9</v>
      </c>
      <c r="M16" s="55">
        <v>10</v>
      </c>
      <c r="N16" s="55">
        <v>10</v>
      </c>
      <c r="O16" s="55">
        <v>10</v>
      </c>
      <c r="P16" s="55">
        <v>10</v>
      </c>
      <c r="Q16" s="55">
        <v>10</v>
      </c>
      <c r="R16" s="56">
        <v>10</v>
      </c>
      <c r="S16" s="56">
        <v>10</v>
      </c>
      <c r="T16" s="56">
        <v>10</v>
      </c>
      <c r="U16" s="56">
        <v>10</v>
      </c>
      <c r="V16" s="57">
        <v>9</v>
      </c>
      <c r="W16" s="57">
        <v>10</v>
      </c>
      <c r="X16" s="57">
        <v>10</v>
      </c>
      <c r="Y16" s="57">
        <v>10</v>
      </c>
      <c r="Z16" s="57">
        <v>9</v>
      </c>
      <c r="AA16" s="111">
        <v>14</v>
      </c>
      <c r="AB16" s="112" t="s">
        <v>196</v>
      </c>
      <c r="AC16" s="111">
        <v>474</v>
      </c>
      <c r="AD16" s="111" t="str">
        <f t="shared" si="0"/>
        <v>474/50</v>
      </c>
      <c r="AE16" s="113">
        <f t="shared" si="1"/>
        <v>9.48</v>
      </c>
    </row>
    <row r="17" spans="1:31" ht="15.75" x14ac:dyDescent="0.25">
      <c r="A17" s="1" t="s">
        <v>15</v>
      </c>
      <c r="B17" s="53">
        <v>10</v>
      </c>
      <c r="C17" s="53">
        <v>10</v>
      </c>
      <c r="D17" s="53">
        <v>10</v>
      </c>
      <c r="E17" s="53">
        <v>10</v>
      </c>
      <c r="F17" s="54">
        <v>10</v>
      </c>
      <c r="G17" s="54">
        <v>10</v>
      </c>
      <c r="H17" s="54">
        <v>10</v>
      </c>
      <c r="I17" s="54">
        <v>10</v>
      </c>
      <c r="J17" s="54">
        <v>10</v>
      </c>
      <c r="K17" s="54">
        <v>10</v>
      </c>
      <c r="L17" s="54">
        <v>10</v>
      </c>
      <c r="M17" s="55">
        <v>10</v>
      </c>
      <c r="N17" s="55">
        <v>10</v>
      </c>
      <c r="O17" s="55">
        <v>10</v>
      </c>
      <c r="P17" s="55">
        <v>10</v>
      </c>
      <c r="Q17" s="55">
        <v>10</v>
      </c>
      <c r="R17" s="56">
        <v>10</v>
      </c>
      <c r="S17" s="56">
        <v>10</v>
      </c>
      <c r="T17" s="56">
        <v>10</v>
      </c>
      <c r="U17" s="56">
        <v>10</v>
      </c>
      <c r="V17" s="57">
        <v>10</v>
      </c>
      <c r="W17" s="57">
        <v>10</v>
      </c>
      <c r="X17" s="57">
        <v>10</v>
      </c>
      <c r="Y17" s="57">
        <v>10</v>
      </c>
      <c r="Z17" s="57">
        <v>10</v>
      </c>
      <c r="AA17" s="111">
        <v>15</v>
      </c>
      <c r="AB17" s="112" t="s">
        <v>197</v>
      </c>
      <c r="AC17" s="111">
        <v>474</v>
      </c>
      <c r="AD17" s="111" t="str">
        <f t="shared" si="0"/>
        <v>474/50</v>
      </c>
      <c r="AE17" s="113">
        <f t="shared" si="1"/>
        <v>9.48</v>
      </c>
    </row>
    <row r="18" spans="1:31" ht="15.75" x14ac:dyDescent="0.25">
      <c r="A18" s="1" t="s">
        <v>16</v>
      </c>
      <c r="B18" s="53">
        <v>8</v>
      </c>
      <c r="C18" s="53">
        <v>10</v>
      </c>
      <c r="D18" s="53">
        <v>9</v>
      </c>
      <c r="E18" s="53">
        <v>9</v>
      </c>
      <c r="F18" s="54">
        <v>9</v>
      </c>
      <c r="G18" s="54">
        <v>9</v>
      </c>
      <c r="H18" s="54">
        <v>9</v>
      </c>
      <c r="I18" s="54">
        <v>9</v>
      </c>
      <c r="J18" s="54">
        <v>9</v>
      </c>
      <c r="K18" s="54">
        <v>9</v>
      </c>
      <c r="L18" s="54">
        <v>10</v>
      </c>
      <c r="M18" s="55">
        <v>9</v>
      </c>
      <c r="N18" s="55">
        <v>9</v>
      </c>
      <c r="O18" s="55">
        <v>9</v>
      </c>
      <c r="P18" s="55">
        <v>9</v>
      </c>
      <c r="Q18" s="55">
        <v>9</v>
      </c>
      <c r="R18" s="56">
        <v>10</v>
      </c>
      <c r="S18" s="56">
        <v>7</v>
      </c>
      <c r="T18" s="56">
        <v>9</v>
      </c>
      <c r="U18" s="56">
        <v>10</v>
      </c>
      <c r="V18" s="57">
        <v>9</v>
      </c>
      <c r="W18" s="57">
        <v>10</v>
      </c>
      <c r="X18" s="57">
        <v>10</v>
      </c>
      <c r="Y18" s="57">
        <v>9</v>
      </c>
      <c r="Z18" s="57">
        <v>9</v>
      </c>
      <c r="AA18" s="111">
        <v>16</v>
      </c>
      <c r="AB18" s="112" t="s">
        <v>198</v>
      </c>
      <c r="AC18" s="111">
        <v>479</v>
      </c>
      <c r="AD18" s="111" t="str">
        <f t="shared" si="0"/>
        <v>479/50</v>
      </c>
      <c r="AE18" s="113">
        <f t="shared" si="1"/>
        <v>9.58</v>
      </c>
    </row>
    <row r="19" spans="1:31" ht="15.75" x14ac:dyDescent="0.25">
      <c r="A19" s="1" t="s">
        <v>17</v>
      </c>
      <c r="B19" s="53">
        <v>10</v>
      </c>
      <c r="C19" s="53">
        <v>10</v>
      </c>
      <c r="D19" s="53">
        <v>10</v>
      </c>
      <c r="E19" s="53">
        <v>10</v>
      </c>
      <c r="F19" s="54">
        <v>10</v>
      </c>
      <c r="G19" s="54">
        <v>10</v>
      </c>
      <c r="H19" s="54">
        <v>10</v>
      </c>
      <c r="I19" s="54">
        <v>10</v>
      </c>
      <c r="J19" s="54">
        <v>10</v>
      </c>
      <c r="K19" s="54">
        <v>10</v>
      </c>
      <c r="L19" s="54">
        <v>10</v>
      </c>
      <c r="M19" s="55">
        <v>10</v>
      </c>
      <c r="N19" s="55">
        <v>10</v>
      </c>
      <c r="O19" s="55">
        <v>10</v>
      </c>
      <c r="P19" s="55">
        <v>10</v>
      </c>
      <c r="Q19" s="55">
        <v>10</v>
      </c>
      <c r="R19" s="56">
        <v>10</v>
      </c>
      <c r="S19" s="56">
        <v>10</v>
      </c>
      <c r="T19" s="56">
        <v>10</v>
      </c>
      <c r="U19" s="56">
        <v>10</v>
      </c>
      <c r="V19" s="57">
        <v>10</v>
      </c>
      <c r="W19" s="57">
        <v>10</v>
      </c>
      <c r="X19" s="57">
        <v>10</v>
      </c>
      <c r="Y19" s="57">
        <v>10</v>
      </c>
      <c r="Z19" s="57">
        <v>10</v>
      </c>
      <c r="AA19" s="111">
        <v>17</v>
      </c>
      <c r="AB19" s="112" t="s">
        <v>199</v>
      </c>
      <c r="AC19" s="111">
        <v>478</v>
      </c>
      <c r="AD19" s="111" t="str">
        <f t="shared" si="0"/>
        <v>478/50</v>
      </c>
      <c r="AE19" s="113">
        <f t="shared" si="1"/>
        <v>9.56</v>
      </c>
    </row>
    <row r="20" spans="1:31" ht="15.75" x14ac:dyDescent="0.25">
      <c r="A20" s="1" t="s">
        <v>18</v>
      </c>
      <c r="B20" s="53">
        <v>10</v>
      </c>
      <c r="C20" s="53">
        <v>10</v>
      </c>
      <c r="D20" s="53">
        <v>9</v>
      </c>
      <c r="E20" s="53">
        <v>9</v>
      </c>
      <c r="F20" s="54">
        <v>9</v>
      </c>
      <c r="G20" s="54">
        <v>9</v>
      </c>
      <c r="H20" s="54">
        <v>9</v>
      </c>
      <c r="I20" s="54">
        <v>9</v>
      </c>
      <c r="J20" s="54">
        <v>9</v>
      </c>
      <c r="K20" s="54">
        <v>9</v>
      </c>
      <c r="L20" s="54">
        <v>9</v>
      </c>
      <c r="M20" s="55">
        <v>9</v>
      </c>
      <c r="N20" s="55">
        <v>9</v>
      </c>
      <c r="O20" s="55">
        <v>9</v>
      </c>
      <c r="P20" s="55">
        <v>9</v>
      </c>
      <c r="Q20" s="55">
        <v>9</v>
      </c>
      <c r="R20" s="56">
        <v>9</v>
      </c>
      <c r="S20" s="56">
        <v>9</v>
      </c>
      <c r="T20" s="56">
        <v>10</v>
      </c>
      <c r="U20" s="56">
        <v>10</v>
      </c>
      <c r="V20" s="57">
        <v>10</v>
      </c>
      <c r="W20" s="57">
        <v>10</v>
      </c>
      <c r="X20" s="57">
        <v>10</v>
      </c>
      <c r="Y20" s="57">
        <v>10</v>
      </c>
      <c r="Z20" s="57">
        <v>10</v>
      </c>
      <c r="AA20" s="111">
        <v>18</v>
      </c>
      <c r="AB20" s="112" t="s">
        <v>200</v>
      </c>
      <c r="AC20" s="111">
        <v>474</v>
      </c>
      <c r="AD20" s="111" t="str">
        <f t="shared" si="0"/>
        <v>474/50</v>
      </c>
      <c r="AE20" s="113">
        <f t="shared" si="1"/>
        <v>9.48</v>
      </c>
    </row>
    <row r="21" spans="1:31" ht="15.75" x14ac:dyDescent="0.25">
      <c r="A21" s="1" t="s">
        <v>19</v>
      </c>
      <c r="B21" s="53">
        <v>10</v>
      </c>
      <c r="C21" s="53">
        <v>10</v>
      </c>
      <c r="D21" s="53">
        <v>10</v>
      </c>
      <c r="E21" s="53">
        <v>9</v>
      </c>
      <c r="F21" s="54">
        <v>9</v>
      </c>
      <c r="G21" s="54">
        <v>10</v>
      </c>
      <c r="H21" s="54">
        <v>9</v>
      </c>
      <c r="I21" s="54">
        <v>9</v>
      </c>
      <c r="J21" s="54">
        <v>9</v>
      </c>
      <c r="K21" s="54">
        <v>10</v>
      </c>
      <c r="L21" s="54">
        <v>10</v>
      </c>
      <c r="M21" s="55">
        <v>9</v>
      </c>
      <c r="N21" s="55">
        <v>9</v>
      </c>
      <c r="O21" s="55">
        <v>10</v>
      </c>
      <c r="P21" s="55">
        <v>10</v>
      </c>
      <c r="Q21" s="55">
        <v>10</v>
      </c>
      <c r="R21" s="56">
        <v>10</v>
      </c>
      <c r="S21" s="56">
        <v>10</v>
      </c>
      <c r="T21" s="56">
        <v>10</v>
      </c>
      <c r="U21" s="56">
        <v>9</v>
      </c>
      <c r="V21" s="57">
        <v>10</v>
      </c>
      <c r="W21" s="57">
        <v>10</v>
      </c>
      <c r="X21" s="57">
        <v>10</v>
      </c>
      <c r="Y21" s="57">
        <v>10</v>
      </c>
      <c r="Z21" s="57">
        <v>9</v>
      </c>
      <c r="AA21" s="111">
        <v>19</v>
      </c>
      <c r="AB21" s="112" t="s">
        <v>201</v>
      </c>
      <c r="AC21" s="111">
        <v>481</v>
      </c>
      <c r="AD21" s="111" t="str">
        <f t="shared" si="0"/>
        <v>481/50</v>
      </c>
      <c r="AE21" s="113">
        <f t="shared" si="1"/>
        <v>9.6199999999999992</v>
      </c>
    </row>
    <row r="22" spans="1:31" ht="15.75" x14ac:dyDescent="0.25">
      <c r="A22" s="1" t="s">
        <v>20</v>
      </c>
      <c r="B22" s="53">
        <v>10</v>
      </c>
      <c r="C22" s="53">
        <v>10</v>
      </c>
      <c r="D22" s="53">
        <v>10</v>
      </c>
      <c r="E22" s="53">
        <v>10</v>
      </c>
      <c r="F22" s="54">
        <v>10</v>
      </c>
      <c r="G22" s="54">
        <v>10</v>
      </c>
      <c r="H22" s="54">
        <v>10</v>
      </c>
      <c r="I22" s="54">
        <v>10</v>
      </c>
      <c r="J22" s="54">
        <v>10</v>
      </c>
      <c r="K22" s="54">
        <v>10</v>
      </c>
      <c r="L22" s="54">
        <v>10</v>
      </c>
      <c r="M22" s="55">
        <v>9</v>
      </c>
      <c r="N22" s="55">
        <v>10</v>
      </c>
      <c r="O22" s="55">
        <v>10</v>
      </c>
      <c r="P22" s="55">
        <v>10</v>
      </c>
      <c r="Q22" s="55">
        <v>10</v>
      </c>
      <c r="R22" s="56">
        <v>10</v>
      </c>
      <c r="S22" s="56">
        <v>10</v>
      </c>
      <c r="T22" s="56">
        <v>10</v>
      </c>
      <c r="U22" s="56">
        <v>10</v>
      </c>
      <c r="V22" s="57">
        <v>10</v>
      </c>
      <c r="W22" s="57">
        <v>10</v>
      </c>
      <c r="X22" s="57">
        <v>10</v>
      </c>
      <c r="Y22" s="57">
        <v>10</v>
      </c>
      <c r="Z22" s="57">
        <v>10</v>
      </c>
      <c r="AA22" s="111">
        <v>20</v>
      </c>
      <c r="AB22" s="112" t="s">
        <v>202</v>
      </c>
      <c r="AC22" s="111">
        <v>479</v>
      </c>
      <c r="AD22" s="111" t="str">
        <f t="shared" si="0"/>
        <v>479/50</v>
      </c>
      <c r="AE22" s="113">
        <f t="shared" si="1"/>
        <v>9.58</v>
      </c>
    </row>
    <row r="23" spans="1:31" ht="15.75" x14ac:dyDescent="0.25">
      <c r="A23" s="1" t="s">
        <v>21</v>
      </c>
      <c r="B23" s="53">
        <v>10</v>
      </c>
      <c r="C23" s="53">
        <v>9</v>
      </c>
      <c r="D23" s="53">
        <v>10</v>
      </c>
      <c r="E23" s="53">
        <v>10</v>
      </c>
      <c r="F23" s="54">
        <v>8</v>
      </c>
      <c r="G23" s="54">
        <v>9</v>
      </c>
      <c r="H23" s="54">
        <v>9</v>
      </c>
      <c r="I23" s="54">
        <v>9</v>
      </c>
      <c r="J23" s="54">
        <v>10</v>
      </c>
      <c r="K23" s="54">
        <v>10</v>
      </c>
      <c r="L23" s="54">
        <v>10</v>
      </c>
      <c r="M23" s="55">
        <v>9</v>
      </c>
      <c r="N23" s="55">
        <v>10</v>
      </c>
      <c r="O23" s="55">
        <v>10</v>
      </c>
      <c r="P23" s="55">
        <v>10</v>
      </c>
      <c r="Q23" s="55">
        <v>10</v>
      </c>
      <c r="R23" s="56">
        <v>10</v>
      </c>
      <c r="S23" s="56">
        <v>10</v>
      </c>
      <c r="T23" s="56">
        <v>10</v>
      </c>
      <c r="U23" s="56">
        <v>10</v>
      </c>
      <c r="V23" s="57">
        <v>10</v>
      </c>
      <c r="W23" s="57">
        <v>10</v>
      </c>
      <c r="X23" s="57">
        <v>10</v>
      </c>
      <c r="Y23" s="57">
        <v>10</v>
      </c>
      <c r="Z23" s="57">
        <v>10</v>
      </c>
      <c r="AA23" s="111">
        <v>21</v>
      </c>
      <c r="AB23" s="112" t="s">
        <v>203</v>
      </c>
      <c r="AC23" s="111">
        <v>479</v>
      </c>
      <c r="AD23" s="111" t="str">
        <f t="shared" si="0"/>
        <v>479/50</v>
      </c>
      <c r="AE23" s="113">
        <f t="shared" si="1"/>
        <v>9.58</v>
      </c>
    </row>
    <row r="24" spans="1:31" ht="15.75" x14ac:dyDescent="0.25">
      <c r="A24" s="1" t="s">
        <v>22</v>
      </c>
      <c r="B24" s="53">
        <v>10</v>
      </c>
      <c r="C24" s="53">
        <v>10</v>
      </c>
      <c r="D24" s="53">
        <v>10</v>
      </c>
      <c r="E24" s="53">
        <v>10</v>
      </c>
      <c r="F24" s="54">
        <v>10</v>
      </c>
      <c r="G24" s="54">
        <v>10</v>
      </c>
      <c r="H24" s="54">
        <v>10</v>
      </c>
      <c r="I24" s="54">
        <v>10</v>
      </c>
      <c r="J24" s="54">
        <v>10</v>
      </c>
      <c r="K24" s="54">
        <v>10</v>
      </c>
      <c r="L24" s="54">
        <v>10</v>
      </c>
      <c r="M24" s="55">
        <v>10</v>
      </c>
      <c r="N24" s="55">
        <v>10</v>
      </c>
      <c r="O24" s="55">
        <v>10</v>
      </c>
      <c r="P24" s="55">
        <v>10</v>
      </c>
      <c r="Q24" s="55">
        <v>10</v>
      </c>
      <c r="R24" s="56">
        <v>10</v>
      </c>
      <c r="S24" s="56">
        <v>10</v>
      </c>
      <c r="T24" s="56">
        <v>10</v>
      </c>
      <c r="U24" s="56">
        <v>10</v>
      </c>
      <c r="V24" s="57">
        <v>10</v>
      </c>
      <c r="W24" s="57">
        <v>10</v>
      </c>
      <c r="X24" s="57">
        <v>10</v>
      </c>
      <c r="Y24" s="57">
        <v>10</v>
      </c>
      <c r="Z24" s="57">
        <v>10</v>
      </c>
      <c r="AA24" s="111">
        <v>22</v>
      </c>
      <c r="AB24" s="112" t="s">
        <v>204</v>
      </c>
      <c r="AC24" s="111">
        <v>480</v>
      </c>
      <c r="AD24" s="111" t="str">
        <f t="shared" si="0"/>
        <v>480/50</v>
      </c>
      <c r="AE24" s="113">
        <f t="shared" si="1"/>
        <v>9.6</v>
      </c>
    </row>
    <row r="25" spans="1:31" ht="15.75" x14ac:dyDescent="0.25">
      <c r="A25" s="1" t="s">
        <v>23</v>
      </c>
      <c r="B25" s="53">
        <v>9</v>
      </c>
      <c r="C25" s="53">
        <v>10</v>
      </c>
      <c r="D25" s="53">
        <v>10</v>
      </c>
      <c r="E25" s="53">
        <v>10</v>
      </c>
      <c r="F25" s="54">
        <v>10</v>
      </c>
      <c r="G25" s="54">
        <v>10</v>
      </c>
      <c r="H25" s="54">
        <v>10</v>
      </c>
      <c r="I25" s="54">
        <v>10</v>
      </c>
      <c r="J25" s="54">
        <v>10</v>
      </c>
      <c r="K25" s="54">
        <v>10</v>
      </c>
      <c r="L25" s="54">
        <v>10</v>
      </c>
      <c r="M25" s="55">
        <v>10</v>
      </c>
      <c r="N25" s="55">
        <v>10</v>
      </c>
      <c r="O25" s="55">
        <v>10</v>
      </c>
      <c r="P25" s="55">
        <v>10</v>
      </c>
      <c r="Q25" s="55">
        <v>10</v>
      </c>
      <c r="R25" s="56">
        <v>10</v>
      </c>
      <c r="S25" s="56">
        <v>10</v>
      </c>
      <c r="T25" s="56">
        <v>10</v>
      </c>
      <c r="U25" s="56">
        <v>10</v>
      </c>
      <c r="V25" s="57">
        <v>10</v>
      </c>
      <c r="W25" s="57">
        <v>10</v>
      </c>
      <c r="X25" s="57">
        <v>10</v>
      </c>
      <c r="Y25" s="57">
        <v>10</v>
      </c>
      <c r="Z25" s="57">
        <v>10</v>
      </c>
      <c r="AA25" s="111">
        <v>23</v>
      </c>
      <c r="AB25" s="112" t="s">
        <v>205</v>
      </c>
      <c r="AC25" s="111">
        <v>480</v>
      </c>
      <c r="AD25" s="111" t="str">
        <f t="shared" si="0"/>
        <v>480/50</v>
      </c>
      <c r="AE25" s="113">
        <f t="shared" si="1"/>
        <v>9.6</v>
      </c>
    </row>
    <row r="26" spans="1:31" ht="15.75" x14ac:dyDescent="0.25">
      <c r="A26" s="1" t="s">
        <v>24</v>
      </c>
      <c r="B26" s="53">
        <v>10</v>
      </c>
      <c r="C26" s="53">
        <v>9</v>
      </c>
      <c r="D26" s="53">
        <v>10</v>
      </c>
      <c r="E26" s="53">
        <v>10</v>
      </c>
      <c r="F26" s="54">
        <v>10</v>
      </c>
      <c r="G26" s="54">
        <v>10</v>
      </c>
      <c r="H26" s="54">
        <v>10</v>
      </c>
      <c r="I26" s="54">
        <v>10</v>
      </c>
      <c r="J26" s="54">
        <v>10</v>
      </c>
      <c r="K26" s="54">
        <v>10</v>
      </c>
      <c r="L26" s="54">
        <v>10</v>
      </c>
      <c r="M26" s="55">
        <v>10</v>
      </c>
      <c r="N26" s="55">
        <v>10</v>
      </c>
      <c r="O26" s="55">
        <v>10</v>
      </c>
      <c r="P26" s="55">
        <v>10</v>
      </c>
      <c r="Q26" s="55">
        <v>10</v>
      </c>
      <c r="R26" s="56">
        <v>10</v>
      </c>
      <c r="S26" s="56">
        <v>10</v>
      </c>
      <c r="T26" s="56">
        <v>10</v>
      </c>
      <c r="U26" s="56">
        <v>10</v>
      </c>
      <c r="V26" s="57">
        <v>10</v>
      </c>
      <c r="W26" s="57">
        <v>10</v>
      </c>
      <c r="X26" s="57">
        <v>10</v>
      </c>
      <c r="Y26" s="57">
        <v>10</v>
      </c>
      <c r="Z26" s="57">
        <v>10</v>
      </c>
      <c r="AA26" s="111">
        <v>24</v>
      </c>
      <c r="AB26" s="112" t="s">
        <v>206</v>
      </c>
      <c r="AC26" s="111">
        <v>479</v>
      </c>
      <c r="AD26" s="111" t="str">
        <f t="shared" si="0"/>
        <v>479/50</v>
      </c>
      <c r="AE26" s="113">
        <f t="shared" si="1"/>
        <v>9.58</v>
      </c>
    </row>
    <row r="27" spans="1:31" ht="15.75" x14ac:dyDescent="0.25">
      <c r="A27" s="1" t="s">
        <v>25</v>
      </c>
      <c r="B27" s="53">
        <v>10</v>
      </c>
      <c r="C27" s="53">
        <v>9</v>
      </c>
      <c r="D27" s="53">
        <v>10</v>
      </c>
      <c r="E27" s="53">
        <v>9</v>
      </c>
      <c r="F27" s="54">
        <v>10</v>
      </c>
      <c r="G27" s="54">
        <v>9</v>
      </c>
      <c r="H27" s="54">
        <v>9</v>
      </c>
      <c r="I27" s="54">
        <v>10</v>
      </c>
      <c r="J27" s="54">
        <v>9</v>
      </c>
      <c r="K27" s="54">
        <v>10</v>
      </c>
      <c r="L27" s="54">
        <v>10</v>
      </c>
      <c r="M27" s="55">
        <v>9</v>
      </c>
      <c r="N27" s="55">
        <v>10</v>
      </c>
      <c r="O27" s="55">
        <v>10</v>
      </c>
      <c r="P27" s="55">
        <v>10</v>
      </c>
      <c r="Q27" s="55">
        <v>10</v>
      </c>
      <c r="R27" s="56">
        <v>10</v>
      </c>
      <c r="S27" s="56">
        <v>10</v>
      </c>
      <c r="T27" s="56">
        <v>10</v>
      </c>
      <c r="U27" s="56">
        <v>10</v>
      </c>
      <c r="V27" s="57">
        <v>10</v>
      </c>
      <c r="W27" s="57">
        <v>10</v>
      </c>
      <c r="X27" s="57">
        <v>10</v>
      </c>
      <c r="Y27" s="57">
        <v>10</v>
      </c>
      <c r="Z27" s="57">
        <v>10</v>
      </c>
      <c r="AA27" s="111">
        <v>25</v>
      </c>
      <c r="AB27" s="112" t="s">
        <v>207</v>
      </c>
      <c r="AC27" s="111">
        <v>477</v>
      </c>
      <c r="AD27" s="111" t="str">
        <f t="shared" si="0"/>
        <v>477/50</v>
      </c>
      <c r="AE27" s="113">
        <f t="shared" si="1"/>
        <v>9.5399999999999991</v>
      </c>
    </row>
    <row r="28" spans="1:31" ht="15.75" x14ac:dyDescent="0.25">
      <c r="A28" s="1" t="s">
        <v>26</v>
      </c>
      <c r="B28" s="53">
        <v>10</v>
      </c>
      <c r="C28" s="53">
        <v>10</v>
      </c>
      <c r="D28" s="53">
        <v>10</v>
      </c>
      <c r="E28" s="53">
        <v>10</v>
      </c>
      <c r="F28" s="54">
        <v>10</v>
      </c>
      <c r="G28" s="54">
        <v>10</v>
      </c>
      <c r="H28" s="54">
        <v>10</v>
      </c>
      <c r="I28" s="54">
        <v>10</v>
      </c>
      <c r="J28" s="54">
        <v>10</v>
      </c>
      <c r="K28" s="54">
        <v>10</v>
      </c>
      <c r="L28" s="54">
        <v>10</v>
      </c>
      <c r="M28" s="55">
        <v>10</v>
      </c>
      <c r="N28" s="55">
        <v>10</v>
      </c>
      <c r="O28" s="55">
        <v>10</v>
      </c>
      <c r="P28" s="55">
        <v>10</v>
      </c>
      <c r="Q28" s="55">
        <v>10</v>
      </c>
      <c r="R28" s="56">
        <v>10</v>
      </c>
      <c r="S28" s="56">
        <v>10</v>
      </c>
      <c r="T28" s="56">
        <v>10</v>
      </c>
      <c r="U28" s="56">
        <v>10</v>
      </c>
      <c r="V28" s="57">
        <v>10</v>
      </c>
      <c r="W28" s="57">
        <v>10</v>
      </c>
      <c r="X28" s="57">
        <v>10</v>
      </c>
      <c r="Y28" s="57">
        <v>10</v>
      </c>
      <c r="Z28" s="57">
        <v>10</v>
      </c>
      <c r="AA28" s="103">
        <v>26</v>
      </c>
      <c r="AD28" s="109" t="str">
        <f t="shared" si="0"/>
        <v>/50</v>
      </c>
      <c r="AE28" s="110">
        <f t="shared" si="1"/>
        <v>0</v>
      </c>
    </row>
    <row r="29" spans="1:31" ht="15.75" x14ac:dyDescent="0.25">
      <c r="A29" s="1" t="s">
        <v>27</v>
      </c>
      <c r="B29" s="53">
        <v>10</v>
      </c>
      <c r="C29" s="53">
        <v>10</v>
      </c>
      <c r="D29" s="53">
        <v>10</v>
      </c>
      <c r="E29" s="53">
        <v>10</v>
      </c>
      <c r="F29" s="54">
        <v>10</v>
      </c>
      <c r="G29" s="54">
        <v>10</v>
      </c>
      <c r="H29" s="54">
        <v>10</v>
      </c>
      <c r="I29" s="54">
        <v>10</v>
      </c>
      <c r="J29" s="54">
        <v>10</v>
      </c>
      <c r="K29" s="54">
        <v>10</v>
      </c>
      <c r="L29" s="54">
        <v>10</v>
      </c>
      <c r="M29" s="55">
        <v>10</v>
      </c>
      <c r="N29" s="55">
        <v>10</v>
      </c>
      <c r="O29" s="55">
        <v>10</v>
      </c>
      <c r="P29" s="55">
        <v>10</v>
      </c>
      <c r="Q29" s="55">
        <v>10</v>
      </c>
      <c r="R29" s="56">
        <v>10</v>
      </c>
      <c r="S29" s="56">
        <v>10</v>
      </c>
      <c r="T29" s="56">
        <v>10</v>
      </c>
      <c r="U29" s="56">
        <v>10</v>
      </c>
      <c r="V29" s="57">
        <v>10</v>
      </c>
      <c r="W29" s="57">
        <v>10</v>
      </c>
      <c r="X29" s="57">
        <v>10</v>
      </c>
      <c r="Y29" s="57">
        <v>10</v>
      </c>
      <c r="Z29" s="57">
        <v>10</v>
      </c>
      <c r="AA29" s="103">
        <v>27</v>
      </c>
      <c r="AD29" s="104" t="str">
        <f t="shared" si="0"/>
        <v>/50</v>
      </c>
      <c r="AE29" s="106">
        <f t="shared" si="1"/>
        <v>0</v>
      </c>
    </row>
    <row r="30" spans="1:31" ht="15.75" x14ac:dyDescent="0.25">
      <c r="A30" s="1" t="s">
        <v>28</v>
      </c>
      <c r="B30" s="53">
        <v>9</v>
      </c>
      <c r="C30" s="53">
        <v>10</v>
      </c>
      <c r="D30" s="53">
        <v>10</v>
      </c>
      <c r="E30" s="53">
        <v>10</v>
      </c>
      <c r="F30" s="54">
        <v>9</v>
      </c>
      <c r="G30" s="54">
        <v>8</v>
      </c>
      <c r="H30" s="54">
        <v>9</v>
      </c>
      <c r="I30" s="54">
        <v>9</v>
      </c>
      <c r="J30" s="54">
        <v>9</v>
      </c>
      <c r="K30" s="54">
        <v>10</v>
      </c>
      <c r="L30" s="54">
        <v>10</v>
      </c>
      <c r="M30" s="55">
        <v>9</v>
      </c>
      <c r="N30" s="55">
        <v>10</v>
      </c>
      <c r="O30" s="55">
        <v>10</v>
      </c>
      <c r="P30" s="55">
        <v>10</v>
      </c>
      <c r="Q30" s="55">
        <v>10</v>
      </c>
      <c r="R30" s="56">
        <v>10</v>
      </c>
      <c r="S30" s="56">
        <v>10</v>
      </c>
      <c r="T30" s="56">
        <v>10</v>
      </c>
      <c r="U30" s="56">
        <v>10</v>
      </c>
      <c r="V30" s="57">
        <v>10</v>
      </c>
      <c r="W30" s="57">
        <v>10</v>
      </c>
      <c r="X30" s="57">
        <v>10</v>
      </c>
      <c r="Y30" s="57">
        <v>10</v>
      </c>
      <c r="Z30" s="57">
        <v>9</v>
      </c>
      <c r="AA30" s="103">
        <v>28</v>
      </c>
      <c r="AD30" s="104" t="str">
        <f t="shared" si="0"/>
        <v>/50</v>
      </c>
      <c r="AE30" s="106">
        <f t="shared" si="1"/>
        <v>0</v>
      </c>
    </row>
    <row r="31" spans="1:31" ht="15.75" x14ac:dyDescent="0.25">
      <c r="A31" s="1" t="s">
        <v>29</v>
      </c>
      <c r="B31" s="53">
        <v>10</v>
      </c>
      <c r="C31" s="53">
        <v>10</v>
      </c>
      <c r="D31" s="53">
        <v>10</v>
      </c>
      <c r="E31" s="53">
        <v>10</v>
      </c>
      <c r="F31" s="54">
        <v>10</v>
      </c>
      <c r="G31" s="54">
        <v>10</v>
      </c>
      <c r="H31" s="54">
        <v>10</v>
      </c>
      <c r="I31" s="54">
        <v>10</v>
      </c>
      <c r="J31" s="54">
        <v>10</v>
      </c>
      <c r="K31" s="54">
        <v>10</v>
      </c>
      <c r="L31" s="54">
        <v>10</v>
      </c>
      <c r="M31" s="55">
        <v>10</v>
      </c>
      <c r="N31" s="55">
        <v>10</v>
      </c>
      <c r="O31" s="55">
        <v>10</v>
      </c>
      <c r="P31" s="55">
        <v>10</v>
      </c>
      <c r="Q31" s="55">
        <v>10</v>
      </c>
      <c r="R31" s="56">
        <v>10</v>
      </c>
      <c r="S31" s="56">
        <v>10</v>
      </c>
      <c r="T31" s="56">
        <v>10</v>
      </c>
      <c r="U31" s="56">
        <v>10</v>
      </c>
      <c r="V31" s="57">
        <v>10</v>
      </c>
      <c r="W31" s="57">
        <v>10</v>
      </c>
      <c r="X31" s="57">
        <v>10</v>
      </c>
      <c r="Y31" s="57">
        <v>10</v>
      </c>
      <c r="Z31" s="57">
        <v>10</v>
      </c>
      <c r="AA31" s="103">
        <v>29</v>
      </c>
      <c r="AD31" s="104" t="str">
        <f t="shared" si="0"/>
        <v>/50</v>
      </c>
      <c r="AE31" s="106">
        <f t="shared" si="1"/>
        <v>0</v>
      </c>
    </row>
    <row r="32" spans="1:31" ht="15.75" x14ac:dyDescent="0.25">
      <c r="A32" s="1" t="s">
        <v>30</v>
      </c>
      <c r="B32" s="53">
        <v>10</v>
      </c>
      <c r="C32" s="53">
        <v>10</v>
      </c>
      <c r="D32" s="53">
        <v>10</v>
      </c>
      <c r="E32" s="53">
        <v>10</v>
      </c>
      <c r="F32" s="54">
        <v>10</v>
      </c>
      <c r="G32" s="54">
        <v>10</v>
      </c>
      <c r="H32" s="54">
        <v>10</v>
      </c>
      <c r="I32" s="54">
        <v>10</v>
      </c>
      <c r="J32" s="54">
        <v>10</v>
      </c>
      <c r="K32" s="54">
        <v>10</v>
      </c>
      <c r="L32" s="54">
        <v>10</v>
      </c>
      <c r="M32" s="55">
        <v>10</v>
      </c>
      <c r="N32" s="55">
        <v>10</v>
      </c>
      <c r="O32" s="55">
        <v>10</v>
      </c>
      <c r="P32" s="55">
        <v>10</v>
      </c>
      <c r="Q32" s="55">
        <v>10</v>
      </c>
      <c r="R32" s="56">
        <v>10</v>
      </c>
      <c r="S32" s="56">
        <v>10</v>
      </c>
      <c r="T32" s="56">
        <v>10</v>
      </c>
      <c r="U32" s="56">
        <v>10</v>
      </c>
      <c r="V32" s="57">
        <v>10</v>
      </c>
      <c r="W32" s="57">
        <v>10</v>
      </c>
      <c r="X32" s="57">
        <v>10</v>
      </c>
      <c r="Y32" s="57">
        <v>10</v>
      </c>
      <c r="Z32" s="57">
        <v>10</v>
      </c>
      <c r="AA32" s="103">
        <v>30</v>
      </c>
      <c r="AD32" s="104" t="str">
        <f t="shared" si="0"/>
        <v>/50</v>
      </c>
      <c r="AE32" s="106">
        <f t="shared" si="1"/>
        <v>0</v>
      </c>
    </row>
    <row r="33" spans="1:31" ht="15.75" x14ac:dyDescent="0.25">
      <c r="A33" s="1" t="s">
        <v>31</v>
      </c>
      <c r="B33" s="53">
        <v>9</v>
      </c>
      <c r="C33" s="53">
        <v>10</v>
      </c>
      <c r="D33" s="53">
        <v>9</v>
      </c>
      <c r="E33" s="53">
        <v>10</v>
      </c>
      <c r="F33" s="54">
        <v>10</v>
      </c>
      <c r="G33" s="54">
        <v>10</v>
      </c>
      <c r="H33" s="54">
        <v>9</v>
      </c>
      <c r="I33" s="54">
        <v>10</v>
      </c>
      <c r="J33" s="54">
        <v>9</v>
      </c>
      <c r="K33" s="54">
        <v>10</v>
      </c>
      <c r="L33" s="54">
        <v>10</v>
      </c>
      <c r="M33" s="55">
        <v>9</v>
      </c>
      <c r="N33" s="55">
        <v>9</v>
      </c>
      <c r="O33" s="55">
        <v>9</v>
      </c>
      <c r="P33" s="55">
        <v>9</v>
      </c>
      <c r="Q33" s="55">
        <v>10</v>
      </c>
      <c r="R33" s="56">
        <v>10</v>
      </c>
      <c r="S33" s="56">
        <v>10</v>
      </c>
      <c r="T33" s="56">
        <v>10</v>
      </c>
      <c r="U33" s="56">
        <v>10</v>
      </c>
      <c r="V33" s="57">
        <v>10</v>
      </c>
      <c r="W33" s="57">
        <v>9</v>
      </c>
      <c r="X33" s="57">
        <v>9</v>
      </c>
      <c r="Y33" s="57">
        <v>9</v>
      </c>
      <c r="Z33" s="57">
        <v>10</v>
      </c>
      <c r="AA33" s="103">
        <v>31</v>
      </c>
      <c r="AD33" s="104" t="str">
        <f t="shared" si="0"/>
        <v>/50</v>
      </c>
      <c r="AE33" s="106">
        <f t="shared" si="1"/>
        <v>0</v>
      </c>
    </row>
    <row r="34" spans="1:31" ht="15.75" x14ac:dyDescent="0.25">
      <c r="A34" s="1" t="s">
        <v>32</v>
      </c>
      <c r="B34" s="53">
        <v>4</v>
      </c>
      <c r="C34" s="53">
        <v>4</v>
      </c>
      <c r="D34" s="53">
        <v>4</v>
      </c>
      <c r="E34" s="53">
        <v>4</v>
      </c>
      <c r="F34" s="54">
        <v>4</v>
      </c>
      <c r="G34" s="54">
        <v>4</v>
      </c>
      <c r="H34" s="54">
        <v>4</v>
      </c>
      <c r="I34" s="54">
        <v>4</v>
      </c>
      <c r="J34" s="54">
        <v>4</v>
      </c>
      <c r="K34" s="54">
        <v>4</v>
      </c>
      <c r="L34" s="54">
        <v>4</v>
      </c>
      <c r="M34" s="55">
        <v>4</v>
      </c>
      <c r="N34" s="55">
        <v>4</v>
      </c>
      <c r="O34" s="55">
        <v>4</v>
      </c>
      <c r="P34" s="55">
        <v>4</v>
      </c>
      <c r="Q34" s="55">
        <v>4</v>
      </c>
      <c r="R34" s="56">
        <v>4</v>
      </c>
      <c r="S34" s="56">
        <v>4</v>
      </c>
      <c r="T34" s="56">
        <v>4</v>
      </c>
      <c r="U34" s="56">
        <v>4</v>
      </c>
      <c r="V34" s="57">
        <v>4</v>
      </c>
      <c r="W34" s="57">
        <v>4</v>
      </c>
      <c r="X34" s="57">
        <v>4</v>
      </c>
      <c r="Y34" s="57">
        <v>4</v>
      </c>
      <c r="Z34" s="57">
        <v>4</v>
      </c>
      <c r="AA34" s="103">
        <v>32</v>
      </c>
      <c r="AD34" s="104" t="str">
        <f t="shared" si="0"/>
        <v>/50</v>
      </c>
      <c r="AE34" s="106">
        <f t="shared" si="1"/>
        <v>0</v>
      </c>
    </row>
    <row r="35" spans="1:31" ht="15.75" x14ac:dyDescent="0.25">
      <c r="A35" s="1" t="s">
        <v>33</v>
      </c>
      <c r="B35" s="53">
        <v>10</v>
      </c>
      <c r="C35" s="53">
        <v>10</v>
      </c>
      <c r="D35" s="53">
        <v>10</v>
      </c>
      <c r="E35" s="53">
        <v>10</v>
      </c>
      <c r="F35" s="54">
        <v>10</v>
      </c>
      <c r="G35" s="54">
        <v>10</v>
      </c>
      <c r="H35" s="54">
        <v>10</v>
      </c>
      <c r="I35" s="54">
        <v>10</v>
      </c>
      <c r="J35" s="54">
        <v>10</v>
      </c>
      <c r="K35" s="54">
        <v>10</v>
      </c>
      <c r="L35" s="54">
        <v>10</v>
      </c>
      <c r="M35" s="55">
        <v>10</v>
      </c>
      <c r="N35" s="55">
        <v>10</v>
      </c>
      <c r="O35" s="55">
        <v>10</v>
      </c>
      <c r="P35" s="55">
        <v>10</v>
      </c>
      <c r="Q35" s="55">
        <v>10</v>
      </c>
      <c r="R35" s="56">
        <v>10</v>
      </c>
      <c r="S35" s="56">
        <v>10</v>
      </c>
      <c r="T35" s="56">
        <v>10</v>
      </c>
      <c r="U35" s="56">
        <v>10</v>
      </c>
      <c r="V35" s="57">
        <v>10</v>
      </c>
      <c r="W35" s="57">
        <v>10</v>
      </c>
      <c r="X35" s="57">
        <v>10</v>
      </c>
      <c r="Y35" s="57">
        <v>10</v>
      </c>
      <c r="Z35" s="57">
        <v>10</v>
      </c>
      <c r="AA35" s="103">
        <v>33</v>
      </c>
      <c r="AD35" s="104" t="str">
        <f t="shared" si="0"/>
        <v>/50</v>
      </c>
      <c r="AE35" s="106">
        <f t="shared" si="1"/>
        <v>0</v>
      </c>
    </row>
    <row r="36" spans="1:31" ht="15.75" x14ac:dyDescent="0.25">
      <c r="A36" s="1" t="s">
        <v>34</v>
      </c>
      <c r="B36" s="53">
        <v>9</v>
      </c>
      <c r="C36" s="53">
        <v>9</v>
      </c>
      <c r="D36" s="53">
        <v>9</v>
      </c>
      <c r="E36" s="53">
        <v>9</v>
      </c>
      <c r="F36" s="54">
        <v>9</v>
      </c>
      <c r="G36" s="54">
        <v>9</v>
      </c>
      <c r="H36" s="54">
        <v>9</v>
      </c>
      <c r="I36" s="54">
        <v>9</v>
      </c>
      <c r="J36" s="54">
        <v>9</v>
      </c>
      <c r="K36" s="54">
        <v>9</v>
      </c>
      <c r="L36" s="54">
        <v>9</v>
      </c>
      <c r="M36" s="55">
        <v>9</v>
      </c>
      <c r="N36" s="55">
        <v>9</v>
      </c>
      <c r="O36" s="55">
        <v>9</v>
      </c>
      <c r="P36" s="55">
        <v>9</v>
      </c>
      <c r="Q36" s="55">
        <v>9</v>
      </c>
      <c r="R36" s="56">
        <v>9</v>
      </c>
      <c r="S36" s="56">
        <v>9</v>
      </c>
      <c r="T36" s="56">
        <v>9</v>
      </c>
      <c r="U36" s="56">
        <v>9</v>
      </c>
      <c r="V36" s="57">
        <v>9</v>
      </c>
      <c r="W36" s="57">
        <v>9</v>
      </c>
      <c r="X36" s="57">
        <v>9</v>
      </c>
      <c r="Y36" s="57">
        <v>9</v>
      </c>
      <c r="Z36" s="57">
        <v>9</v>
      </c>
      <c r="AA36" s="103">
        <v>34</v>
      </c>
      <c r="AD36" s="104" t="str">
        <f t="shared" si="0"/>
        <v>/50</v>
      </c>
      <c r="AE36" s="106">
        <f t="shared" si="1"/>
        <v>0</v>
      </c>
    </row>
    <row r="37" spans="1:31" ht="15.75" x14ac:dyDescent="0.25">
      <c r="A37" s="1" t="s">
        <v>35</v>
      </c>
      <c r="B37" s="53">
        <v>10</v>
      </c>
      <c r="C37" s="53">
        <v>10</v>
      </c>
      <c r="D37" s="53">
        <v>10</v>
      </c>
      <c r="E37" s="53">
        <v>10</v>
      </c>
      <c r="F37" s="54">
        <v>10</v>
      </c>
      <c r="G37" s="54">
        <v>10</v>
      </c>
      <c r="H37" s="54">
        <v>10</v>
      </c>
      <c r="I37" s="54">
        <v>10</v>
      </c>
      <c r="J37" s="54">
        <v>10</v>
      </c>
      <c r="K37" s="54">
        <v>9</v>
      </c>
      <c r="L37" s="54">
        <v>10</v>
      </c>
      <c r="M37" s="55">
        <v>10</v>
      </c>
      <c r="N37" s="55">
        <v>10</v>
      </c>
      <c r="O37" s="55">
        <v>10</v>
      </c>
      <c r="P37" s="55">
        <v>10</v>
      </c>
      <c r="Q37" s="55">
        <v>10</v>
      </c>
      <c r="R37" s="56">
        <v>10</v>
      </c>
      <c r="S37" s="56">
        <v>10</v>
      </c>
      <c r="T37" s="56">
        <v>10</v>
      </c>
      <c r="U37" s="56">
        <v>10</v>
      </c>
      <c r="V37" s="57">
        <v>10</v>
      </c>
      <c r="W37" s="57">
        <v>10</v>
      </c>
      <c r="X37" s="57">
        <v>10</v>
      </c>
      <c r="Y37" s="57">
        <v>10</v>
      </c>
      <c r="Z37" s="57">
        <v>10</v>
      </c>
      <c r="AA37" s="103">
        <v>35</v>
      </c>
      <c r="AD37" s="104" t="str">
        <f t="shared" si="0"/>
        <v>/50</v>
      </c>
      <c r="AE37" s="106">
        <f t="shared" si="1"/>
        <v>0</v>
      </c>
    </row>
    <row r="38" spans="1:31" ht="15.75" x14ac:dyDescent="0.25">
      <c r="A38" s="1" t="s">
        <v>36</v>
      </c>
      <c r="B38" s="53">
        <v>9</v>
      </c>
      <c r="C38" s="53">
        <v>9</v>
      </c>
      <c r="D38" s="53">
        <v>10</v>
      </c>
      <c r="E38" s="53">
        <v>9</v>
      </c>
      <c r="F38" s="54">
        <v>10</v>
      </c>
      <c r="G38" s="54">
        <v>9</v>
      </c>
      <c r="H38" s="54">
        <v>9</v>
      </c>
      <c r="I38" s="54">
        <v>9</v>
      </c>
      <c r="J38" s="54">
        <v>9</v>
      </c>
      <c r="K38" s="54">
        <v>9</v>
      </c>
      <c r="L38" s="54">
        <v>9</v>
      </c>
      <c r="M38" s="55">
        <v>10</v>
      </c>
      <c r="N38" s="55">
        <v>10</v>
      </c>
      <c r="O38" s="55">
        <v>10</v>
      </c>
      <c r="P38" s="55">
        <v>10</v>
      </c>
      <c r="Q38" s="55">
        <v>10</v>
      </c>
      <c r="R38" s="56">
        <v>10</v>
      </c>
      <c r="S38" s="56">
        <v>10</v>
      </c>
      <c r="T38" s="56">
        <v>10</v>
      </c>
      <c r="U38" s="56">
        <v>10</v>
      </c>
      <c r="V38" s="57">
        <v>10</v>
      </c>
      <c r="W38" s="57">
        <v>10</v>
      </c>
      <c r="X38" s="57">
        <v>10</v>
      </c>
      <c r="Y38" s="57">
        <v>10</v>
      </c>
      <c r="Z38" s="57">
        <v>10</v>
      </c>
      <c r="AA38" s="103">
        <v>36</v>
      </c>
      <c r="AD38" s="104" t="str">
        <f t="shared" si="0"/>
        <v>/50</v>
      </c>
      <c r="AE38" s="106">
        <f t="shared" si="1"/>
        <v>0</v>
      </c>
    </row>
    <row r="39" spans="1:31" ht="15.75" x14ac:dyDescent="0.25">
      <c r="A39" s="1" t="s">
        <v>37</v>
      </c>
      <c r="B39" s="53">
        <v>9</v>
      </c>
      <c r="C39" s="53">
        <v>9</v>
      </c>
      <c r="D39" s="53">
        <v>9</v>
      </c>
      <c r="E39" s="53">
        <v>9</v>
      </c>
      <c r="F39" s="54">
        <v>9</v>
      </c>
      <c r="G39" s="54">
        <v>9</v>
      </c>
      <c r="H39" s="54">
        <v>9</v>
      </c>
      <c r="I39" s="54">
        <v>9</v>
      </c>
      <c r="J39" s="54">
        <v>9</v>
      </c>
      <c r="K39" s="54">
        <v>9</v>
      </c>
      <c r="L39" s="54">
        <v>9</v>
      </c>
      <c r="M39" s="55">
        <v>9</v>
      </c>
      <c r="N39" s="55">
        <v>9</v>
      </c>
      <c r="O39" s="55">
        <v>9</v>
      </c>
      <c r="P39" s="55">
        <v>9</v>
      </c>
      <c r="Q39" s="55">
        <v>9</v>
      </c>
      <c r="R39" s="56">
        <v>9</v>
      </c>
      <c r="S39" s="56">
        <v>9</v>
      </c>
      <c r="T39" s="56">
        <v>9</v>
      </c>
      <c r="U39" s="56">
        <v>9</v>
      </c>
      <c r="V39" s="57">
        <v>9</v>
      </c>
      <c r="W39" s="57">
        <v>9</v>
      </c>
      <c r="X39" s="57">
        <v>9</v>
      </c>
      <c r="Y39" s="57">
        <v>9</v>
      </c>
      <c r="Z39" s="57">
        <v>9</v>
      </c>
      <c r="AA39" s="103">
        <v>37</v>
      </c>
      <c r="AD39" s="104" t="str">
        <f t="shared" si="0"/>
        <v>/50</v>
      </c>
      <c r="AE39" s="106">
        <f t="shared" si="1"/>
        <v>0</v>
      </c>
    </row>
    <row r="40" spans="1:31" ht="15.75" x14ac:dyDescent="0.25">
      <c r="A40" s="1" t="s">
        <v>38</v>
      </c>
      <c r="B40" s="53">
        <v>9</v>
      </c>
      <c r="C40" s="53">
        <v>9</v>
      </c>
      <c r="D40" s="53">
        <v>9</v>
      </c>
      <c r="E40" s="53">
        <v>9</v>
      </c>
      <c r="F40" s="54">
        <v>9</v>
      </c>
      <c r="G40" s="54">
        <v>9</v>
      </c>
      <c r="H40" s="54">
        <v>9</v>
      </c>
      <c r="I40" s="54">
        <v>9</v>
      </c>
      <c r="J40" s="54">
        <v>9</v>
      </c>
      <c r="K40" s="54">
        <v>9</v>
      </c>
      <c r="L40" s="54">
        <v>9</v>
      </c>
      <c r="M40" s="55">
        <v>9</v>
      </c>
      <c r="N40" s="55">
        <v>9</v>
      </c>
      <c r="O40" s="55">
        <v>9</v>
      </c>
      <c r="P40" s="55">
        <v>9</v>
      </c>
      <c r="Q40" s="55">
        <v>9</v>
      </c>
      <c r="R40" s="56">
        <v>9</v>
      </c>
      <c r="S40" s="56">
        <v>9</v>
      </c>
      <c r="T40" s="56">
        <v>9</v>
      </c>
      <c r="U40" s="56">
        <v>9</v>
      </c>
      <c r="V40" s="57">
        <v>9</v>
      </c>
      <c r="W40" s="57">
        <v>9</v>
      </c>
      <c r="X40" s="57">
        <v>9</v>
      </c>
      <c r="Y40" s="57">
        <v>9</v>
      </c>
      <c r="Z40" s="57">
        <v>9</v>
      </c>
      <c r="AA40" s="103">
        <v>38</v>
      </c>
      <c r="AD40" s="104" t="str">
        <f t="shared" si="0"/>
        <v>/50</v>
      </c>
      <c r="AE40" s="106">
        <f t="shared" si="1"/>
        <v>0</v>
      </c>
    </row>
    <row r="41" spans="1:31" ht="15.75" x14ac:dyDescent="0.25">
      <c r="A41" s="1" t="s">
        <v>39</v>
      </c>
      <c r="B41" s="53">
        <v>9</v>
      </c>
      <c r="C41" s="53">
        <v>9</v>
      </c>
      <c r="D41" s="53">
        <v>9</v>
      </c>
      <c r="E41" s="53">
        <v>9</v>
      </c>
      <c r="F41" s="54">
        <v>9</v>
      </c>
      <c r="G41" s="54">
        <v>10</v>
      </c>
      <c r="H41" s="54">
        <v>9</v>
      </c>
      <c r="I41" s="54">
        <v>9</v>
      </c>
      <c r="J41" s="54">
        <v>9</v>
      </c>
      <c r="K41" s="54">
        <v>9</v>
      </c>
      <c r="L41" s="54">
        <v>10</v>
      </c>
      <c r="M41" s="55">
        <v>9</v>
      </c>
      <c r="N41" s="55">
        <v>9</v>
      </c>
      <c r="O41" s="55">
        <v>9</v>
      </c>
      <c r="P41" s="55">
        <v>9</v>
      </c>
      <c r="Q41" s="55">
        <v>10</v>
      </c>
      <c r="R41" s="56">
        <v>10</v>
      </c>
      <c r="S41" s="56">
        <v>9</v>
      </c>
      <c r="T41" s="56">
        <v>10</v>
      </c>
      <c r="U41" s="56">
        <v>9</v>
      </c>
      <c r="V41" s="57">
        <v>10</v>
      </c>
      <c r="W41" s="57">
        <v>10</v>
      </c>
      <c r="X41" s="57">
        <v>10</v>
      </c>
      <c r="Y41" s="57">
        <v>10</v>
      </c>
      <c r="Z41" s="57">
        <v>10</v>
      </c>
      <c r="AA41" s="103">
        <v>39</v>
      </c>
      <c r="AD41" s="104" t="str">
        <f t="shared" si="0"/>
        <v>/50</v>
      </c>
      <c r="AE41" s="106">
        <f t="shared" si="1"/>
        <v>0</v>
      </c>
    </row>
    <row r="42" spans="1:31" ht="15.75" x14ac:dyDescent="0.25">
      <c r="A42" s="1" t="s">
        <v>40</v>
      </c>
      <c r="B42" s="53">
        <v>8</v>
      </c>
      <c r="C42" s="53">
        <v>9</v>
      </c>
      <c r="D42" s="53">
        <v>9</v>
      </c>
      <c r="E42" s="53">
        <v>8</v>
      </c>
      <c r="F42" s="54">
        <v>9</v>
      </c>
      <c r="G42" s="54">
        <v>10</v>
      </c>
      <c r="H42" s="54">
        <v>9</v>
      </c>
      <c r="I42" s="54">
        <v>10</v>
      </c>
      <c r="J42" s="54">
        <v>10</v>
      </c>
      <c r="K42" s="54">
        <v>10</v>
      </c>
      <c r="L42" s="54">
        <v>8</v>
      </c>
      <c r="M42" s="55">
        <v>6</v>
      </c>
      <c r="N42" s="55">
        <v>10</v>
      </c>
      <c r="O42" s="55">
        <v>9</v>
      </c>
      <c r="P42" s="55">
        <v>8</v>
      </c>
      <c r="Q42" s="55">
        <v>9</v>
      </c>
      <c r="R42" s="56">
        <v>9</v>
      </c>
      <c r="S42" s="56">
        <v>10</v>
      </c>
      <c r="T42" s="56">
        <v>9</v>
      </c>
      <c r="U42" s="56">
        <v>9</v>
      </c>
      <c r="V42" s="57">
        <v>10</v>
      </c>
      <c r="W42" s="57">
        <v>9</v>
      </c>
      <c r="X42" s="57">
        <v>9</v>
      </c>
      <c r="Y42" s="57">
        <v>10</v>
      </c>
      <c r="Z42" s="57">
        <v>10</v>
      </c>
      <c r="AA42" s="103">
        <v>40</v>
      </c>
      <c r="AD42" s="104" t="str">
        <f t="shared" si="0"/>
        <v>/50</v>
      </c>
      <c r="AE42" s="106">
        <f t="shared" si="1"/>
        <v>0</v>
      </c>
    </row>
    <row r="43" spans="1:31" ht="15.75" x14ac:dyDescent="0.25">
      <c r="A43" s="1" t="s">
        <v>41</v>
      </c>
      <c r="B43" s="53">
        <v>6</v>
      </c>
      <c r="C43" s="53">
        <v>8</v>
      </c>
      <c r="D43" s="53">
        <v>9</v>
      </c>
      <c r="E43" s="53">
        <v>9</v>
      </c>
      <c r="F43" s="54">
        <v>10</v>
      </c>
      <c r="G43" s="54">
        <v>10</v>
      </c>
      <c r="H43" s="54">
        <v>9</v>
      </c>
      <c r="I43" s="54">
        <v>9</v>
      </c>
      <c r="J43" s="54">
        <v>9</v>
      </c>
      <c r="K43" s="54">
        <v>10</v>
      </c>
      <c r="L43" s="54">
        <v>9</v>
      </c>
      <c r="M43" s="55">
        <v>9</v>
      </c>
      <c r="N43" s="55">
        <v>9</v>
      </c>
      <c r="O43" s="55">
        <v>9</v>
      </c>
      <c r="P43" s="55">
        <v>9</v>
      </c>
      <c r="Q43" s="55">
        <v>9</v>
      </c>
      <c r="R43" s="56">
        <v>9</v>
      </c>
      <c r="S43" s="56">
        <v>9</v>
      </c>
      <c r="T43" s="56">
        <v>9</v>
      </c>
      <c r="U43" s="56">
        <v>9</v>
      </c>
      <c r="V43" s="57">
        <v>9</v>
      </c>
      <c r="W43" s="57">
        <v>10</v>
      </c>
      <c r="X43" s="57">
        <v>9</v>
      </c>
      <c r="Y43" s="57">
        <v>9</v>
      </c>
      <c r="Z43" s="57">
        <v>9</v>
      </c>
      <c r="AA43" s="103">
        <v>41</v>
      </c>
      <c r="AD43" s="104" t="str">
        <f t="shared" si="0"/>
        <v>/50</v>
      </c>
      <c r="AE43" s="106">
        <f t="shared" si="1"/>
        <v>0</v>
      </c>
    </row>
    <row r="44" spans="1:31" ht="15.75" x14ac:dyDescent="0.25">
      <c r="A44" s="1" t="s">
        <v>42</v>
      </c>
      <c r="B44" s="53">
        <v>9</v>
      </c>
      <c r="C44" s="53">
        <v>9</v>
      </c>
      <c r="D44" s="53">
        <v>10</v>
      </c>
      <c r="E44" s="53">
        <v>10</v>
      </c>
      <c r="F44" s="54">
        <v>10</v>
      </c>
      <c r="G44" s="54">
        <v>10</v>
      </c>
      <c r="H44" s="54">
        <v>10</v>
      </c>
      <c r="I44" s="54">
        <v>10</v>
      </c>
      <c r="J44" s="54">
        <v>10</v>
      </c>
      <c r="K44" s="54">
        <v>10</v>
      </c>
      <c r="L44" s="54">
        <v>10</v>
      </c>
      <c r="M44" s="55">
        <v>10</v>
      </c>
      <c r="N44" s="55">
        <v>10</v>
      </c>
      <c r="O44" s="55">
        <v>10</v>
      </c>
      <c r="P44" s="55">
        <v>10</v>
      </c>
      <c r="Q44" s="55">
        <v>10</v>
      </c>
      <c r="R44" s="56">
        <v>10</v>
      </c>
      <c r="S44" s="56">
        <v>10</v>
      </c>
      <c r="T44" s="56">
        <v>10</v>
      </c>
      <c r="U44" s="56">
        <v>10</v>
      </c>
      <c r="V44" s="57">
        <v>10</v>
      </c>
      <c r="W44" s="57">
        <v>10</v>
      </c>
      <c r="X44" s="57">
        <v>10</v>
      </c>
      <c r="Y44" s="57">
        <v>10</v>
      </c>
      <c r="Z44" s="57">
        <v>10</v>
      </c>
      <c r="AA44" s="103">
        <v>42</v>
      </c>
      <c r="AD44" s="104" t="str">
        <f t="shared" si="0"/>
        <v>/50</v>
      </c>
      <c r="AE44" s="106">
        <f t="shared" si="1"/>
        <v>0</v>
      </c>
    </row>
    <row r="45" spans="1:31" ht="15.75" x14ac:dyDescent="0.25">
      <c r="A45" s="1" t="s">
        <v>43</v>
      </c>
      <c r="B45" s="53">
        <v>9</v>
      </c>
      <c r="C45" s="53">
        <v>9</v>
      </c>
      <c r="D45" s="53">
        <v>10</v>
      </c>
      <c r="E45" s="53">
        <v>9</v>
      </c>
      <c r="F45" s="54">
        <v>9</v>
      </c>
      <c r="G45" s="54">
        <v>9</v>
      </c>
      <c r="H45" s="54">
        <v>9</v>
      </c>
      <c r="I45" s="54">
        <v>9</v>
      </c>
      <c r="J45" s="54">
        <v>9</v>
      </c>
      <c r="K45" s="54">
        <v>10</v>
      </c>
      <c r="L45" s="54">
        <v>10</v>
      </c>
      <c r="M45" s="55">
        <v>9</v>
      </c>
      <c r="N45" s="55">
        <v>9</v>
      </c>
      <c r="O45" s="55">
        <v>10</v>
      </c>
      <c r="P45" s="55">
        <v>9</v>
      </c>
      <c r="Q45" s="55">
        <v>10</v>
      </c>
      <c r="R45" s="56">
        <v>10</v>
      </c>
      <c r="S45" s="56">
        <v>9</v>
      </c>
      <c r="T45" s="56">
        <v>10</v>
      </c>
      <c r="U45" s="56">
        <v>10</v>
      </c>
      <c r="V45" s="57">
        <v>10</v>
      </c>
      <c r="W45" s="57">
        <v>10</v>
      </c>
      <c r="X45" s="57">
        <v>10</v>
      </c>
      <c r="Y45" s="57">
        <v>10</v>
      </c>
      <c r="Z45" s="57">
        <v>10</v>
      </c>
      <c r="AA45" s="103">
        <v>43</v>
      </c>
      <c r="AD45" s="104" t="str">
        <f t="shared" si="0"/>
        <v>/50</v>
      </c>
      <c r="AE45" s="106">
        <f t="shared" si="1"/>
        <v>0</v>
      </c>
    </row>
    <row r="46" spans="1:31" ht="15.75" x14ac:dyDescent="0.25">
      <c r="A46" s="1" t="s">
        <v>44</v>
      </c>
      <c r="B46" s="53">
        <v>9</v>
      </c>
      <c r="C46" s="53">
        <v>9</v>
      </c>
      <c r="D46" s="53">
        <v>10</v>
      </c>
      <c r="E46" s="53">
        <v>9</v>
      </c>
      <c r="F46" s="54">
        <v>9</v>
      </c>
      <c r="G46" s="54">
        <v>9</v>
      </c>
      <c r="H46" s="54">
        <v>9</v>
      </c>
      <c r="I46" s="54">
        <v>9</v>
      </c>
      <c r="J46" s="54">
        <v>9</v>
      </c>
      <c r="K46" s="54">
        <v>9</v>
      </c>
      <c r="L46" s="54">
        <v>10</v>
      </c>
      <c r="M46" s="55">
        <v>9</v>
      </c>
      <c r="N46" s="55">
        <v>9</v>
      </c>
      <c r="O46" s="55">
        <v>9</v>
      </c>
      <c r="P46" s="55">
        <v>10</v>
      </c>
      <c r="Q46" s="55">
        <v>10</v>
      </c>
      <c r="R46" s="56">
        <v>9</v>
      </c>
      <c r="S46" s="56">
        <v>9</v>
      </c>
      <c r="T46" s="56">
        <v>10</v>
      </c>
      <c r="U46" s="56">
        <v>10</v>
      </c>
      <c r="V46" s="57">
        <v>9</v>
      </c>
      <c r="W46" s="57">
        <v>9</v>
      </c>
      <c r="X46" s="57">
        <v>10</v>
      </c>
      <c r="Y46" s="57">
        <v>10</v>
      </c>
      <c r="Z46" s="57">
        <v>10</v>
      </c>
      <c r="AA46" s="103">
        <v>44</v>
      </c>
      <c r="AD46" s="104" t="str">
        <f t="shared" si="0"/>
        <v>/50</v>
      </c>
      <c r="AE46" s="106">
        <f t="shared" si="1"/>
        <v>0</v>
      </c>
    </row>
    <row r="47" spans="1:31" ht="15.75" x14ac:dyDescent="0.25">
      <c r="A47" s="1" t="s">
        <v>45</v>
      </c>
      <c r="B47" s="53">
        <v>9</v>
      </c>
      <c r="C47" s="53">
        <v>9</v>
      </c>
      <c r="D47" s="53">
        <v>9</v>
      </c>
      <c r="E47" s="53">
        <v>9</v>
      </c>
      <c r="F47" s="54">
        <v>9</v>
      </c>
      <c r="G47" s="54">
        <v>9</v>
      </c>
      <c r="H47" s="54">
        <v>9</v>
      </c>
      <c r="I47" s="54">
        <v>9</v>
      </c>
      <c r="J47" s="54">
        <v>9</v>
      </c>
      <c r="K47" s="54">
        <v>9</v>
      </c>
      <c r="L47" s="54">
        <v>9</v>
      </c>
      <c r="M47" s="55">
        <v>9</v>
      </c>
      <c r="N47" s="55">
        <v>9</v>
      </c>
      <c r="O47" s="55">
        <v>9</v>
      </c>
      <c r="P47" s="55">
        <v>9</v>
      </c>
      <c r="Q47" s="55">
        <v>9</v>
      </c>
      <c r="R47" s="56">
        <v>9</v>
      </c>
      <c r="S47" s="56">
        <v>9</v>
      </c>
      <c r="T47" s="56">
        <v>9</v>
      </c>
      <c r="U47" s="56">
        <v>9</v>
      </c>
      <c r="V47" s="57">
        <v>9</v>
      </c>
      <c r="W47" s="57">
        <v>9</v>
      </c>
      <c r="X47" s="57">
        <v>9</v>
      </c>
      <c r="Y47" s="57">
        <v>9</v>
      </c>
      <c r="Z47" s="57">
        <v>9</v>
      </c>
      <c r="AA47" s="103">
        <v>45</v>
      </c>
      <c r="AD47" s="104" t="str">
        <f t="shared" si="0"/>
        <v>/50</v>
      </c>
      <c r="AE47" s="106">
        <f t="shared" si="1"/>
        <v>0</v>
      </c>
    </row>
    <row r="48" spans="1:31" ht="15.75" x14ac:dyDescent="0.25">
      <c r="A48" s="1" t="s">
        <v>46</v>
      </c>
      <c r="B48" s="53">
        <v>10</v>
      </c>
      <c r="C48" s="53">
        <v>10</v>
      </c>
      <c r="D48" s="53">
        <v>10</v>
      </c>
      <c r="E48" s="53">
        <v>10</v>
      </c>
      <c r="F48" s="54">
        <v>10</v>
      </c>
      <c r="G48" s="54">
        <v>10</v>
      </c>
      <c r="H48" s="54">
        <v>10</v>
      </c>
      <c r="I48" s="54">
        <v>10</v>
      </c>
      <c r="J48" s="54">
        <v>10</v>
      </c>
      <c r="K48" s="54">
        <v>10</v>
      </c>
      <c r="L48" s="54">
        <v>10</v>
      </c>
      <c r="M48" s="55">
        <v>10</v>
      </c>
      <c r="N48" s="55">
        <v>10</v>
      </c>
      <c r="O48" s="55">
        <v>10</v>
      </c>
      <c r="P48" s="55">
        <v>10</v>
      </c>
      <c r="Q48" s="55">
        <v>10</v>
      </c>
      <c r="R48" s="56">
        <v>10</v>
      </c>
      <c r="S48" s="56">
        <v>10</v>
      </c>
      <c r="T48" s="56">
        <v>10</v>
      </c>
      <c r="U48" s="56">
        <v>10</v>
      </c>
      <c r="V48" s="57">
        <v>10</v>
      </c>
      <c r="W48" s="57">
        <v>10</v>
      </c>
      <c r="X48" s="57">
        <v>10</v>
      </c>
      <c r="Y48" s="57">
        <v>10</v>
      </c>
      <c r="Z48" s="57">
        <v>10</v>
      </c>
      <c r="AA48" s="103">
        <v>46</v>
      </c>
      <c r="AD48" s="104" t="str">
        <f t="shared" si="0"/>
        <v>/50</v>
      </c>
      <c r="AE48" s="106">
        <f t="shared" si="1"/>
        <v>0</v>
      </c>
    </row>
    <row r="49" spans="1:31" ht="15.75" x14ac:dyDescent="0.25">
      <c r="A49" s="1" t="s">
        <v>47</v>
      </c>
      <c r="B49" s="53">
        <v>10</v>
      </c>
      <c r="C49" s="53">
        <v>10</v>
      </c>
      <c r="D49" s="53">
        <v>10</v>
      </c>
      <c r="E49" s="53">
        <v>10</v>
      </c>
      <c r="F49" s="54">
        <v>10</v>
      </c>
      <c r="G49" s="54">
        <v>9</v>
      </c>
      <c r="H49" s="54">
        <v>10</v>
      </c>
      <c r="I49" s="54">
        <v>10</v>
      </c>
      <c r="J49" s="54">
        <v>10</v>
      </c>
      <c r="K49" s="54">
        <v>10</v>
      </c>
      <c r="L49" s="54">
        <v>10</v>
      </c>
      <c r="M49" s="55">
        <v>10</v>
      </c>
      <c r="N49" s="55">
        <v>10</v>
      </c>
      <c r="O49" s="55">
        <v>9</v>
      </c>
      <c r="P49" s="55">
        <v>9</v>
      </c>
      <c r="Q49" s="55">
        <v>10</v>
      </c>
      <c r="R49" s="56">
        <v>10</v>
      </c>
      <c r="S49" s="56">
        <v>9</v>
      </c>
      <c r="T49" s="56">
        <v>10</v>
      </c>
      <c r="U49" s="56">
        <v>10</v>
      </c>
      <c r="V49" s="57">
        <v>10</v>
      </c>
      <c r="W49" s="57">
        <v>10</v>
      </c>
      <c r="X49" s="57">
        <v>10</v>
      </c>
      <c r="Y49" s="57">
        <v>10</v>
      </c>
      <c r="Z49" s="57">
        <v>10</v>
      </c>
      <c r="AA49" s="103">
        <v>47</v>
      </c>
      <c r="AD49" s="104" t="str">
        <f t="shared" si="0"/>
        <v>/50</v>
      </c>
      <c r="AE49" s="106">
        <f t="shared" si="1"/>
        <v>0</v>
      </c>
    </row>
    <row r="50" spans="1:31" ht="15.75" x14ac:dyDescent="0.25">
      <c r="A50" s="1" t="s">
        <v>48</v>
      </c>
      <c r="B50" s="53">
        <v>10</v>
      </c>
      <c r="C50" s="53">
        <v>10</v>
      </c>
      <c r="D50" s="53">
        <v>10</v>
      </c>
      <c r="E50" s="53">
        <v>10</v>
      </c>
      <c r="F50" s="54">
        <v>10</v>
      </c>
      <c r="G50" s="54">
        <v>10</v>
      </c>
      <c r="H50" s="54">
        <v>10</v>
      </c>
      <c r="I50" s="54">
        <v>10</v>
      </c>
      <c r="J50" s="54">
        <v>10</v>
      </c>
      <c r="K50" s="54">
        <v>10</v>
      </c>
      <c r="L50" s="54">
        <v>10</v>
      </c>
      <c r="M50" s="55">
        <v>10</v>
      </c>
      <c r="N50" s="55">
        <v>10</v>
      </c>
      <c r="O50" s="55">
        <v>10</v>
      </c>
      <c r="P50" s="55">
        <v>10</v>
      </c>
      <c r="Q50" s="55">
        <v>10</v>
      </c>
      <c r="R50" s="56">
        <v>10</v>
      </c>
      <c r="S50" s="56">
        <v>10</v>
      </c>
      <c r="T50" s="56">
        <v>10</v>
      </c>
      <c r="U50" s="56">
        <v>10</v>
      </c>
      <c r="V50" s="57">
        <v>10</v>
      </c>
      <c r="W50" s="57">
        <v>10</v>
      </c>
      <c r="X50" s="57">
        <v>10</v>
      </c>
      <c r="Y50" s="57">
        <v>10</v>
      </c>
      <c r="Z50" s="57">
        <v>10</v>
      </c>
      <c r="AA50" s="103">
        <v>48</v>
      </c>
      <c r="AD50" s="104" t="str">
        <f t="shared" si="0"/>
        <v>/50</v>
      </c>
      <c r="AE50" s="106">
        <f t="shared" si="1"/>
        <v>0</v>
      </c>
    </row>
    <row r="51" spans="1:31" ht="15.75" x14ac:dyDescent="0.25">
      <c r="A51" s="1" t="s">
        <v>49</v>
      </c>
      <c r="B51" s="53">
        <v>10</v>
      </c>
      <c r="C51" s="53">
        <v>10</v>
      </c>
      <c r="D51" s="53">
        <v>10</v>
      </c>
      <c r="E51" s="53">
        <v>10</v>
      </c>
      <c r="F51" s="54">
        <v>10</v>
      </c>
      <c r="G51" s="54">
        <v>10</v>
      </c>
      <c r="H51" s="54">
        <v>10</v>
      </c>
      <c r="I51" s="54">
        <v>10</v>
      </c>
      <c r="J51" s="54">
        <v>10</v>
      </c>
      <c r="K51" s="54">
        <v>10</v>
      </c>
      <c r="L51" s="54">
        <v>10</v>
      </c>
      <c r="M51" s="55">
        <v>10</v>
      </c>
      <c r="N51" s="55">
        <v>10</v>
      </c>
      <c r="O51" s="55">
        <v>10</v>
      </c>
      <c r="P51" s="55">
        <v>10</v>
      </c>
      <c r="Q51" s="55">
        <v>10</v>
      </c>
      <c r="R51" s="56">
        <v>10</v>
      </c>
      <c r="S51" s="56">
        <v>10</v>
      </c>
      <c r="T51" s="56">
        <v>10</v>
      </c>
      <c r="U51" s="56">
        <v>10</v>
      </c>
      <c r="V51" s="57">
        <v>10</v>
      </c>
      <c r="W51" s="57">
        <v>10</v>
      </c>
      <c r="X51" s="57">
        <v>10</v>
      </c>
      <c r="Y51" s="57">
        <v>10</v>
      </c>
      <c r="Z51" s="57">
        <v>10</v>
      </c>
      <c r="AA51" s="103">
        <v>49</v>
      </c>
      <c r="AD51" s="104" t="str">
        <f t="shared" si="0"/>
        <v>/50</v>
      </c>
      <c r="AE51" s="106">
        <f t="shared" si="1"/>
        <v>0</v>
      </c>
    </row>
    <row r="52" spans="1:31" ht="15.75" x14ac:dyDescent="0.25">
      <c r="A52" s="1" t="s">
        <v>50</v>
      </c>
      <c r="B52" s="53">
        <v>10</v>
      </c>
      <c r="C52" s="53">
        <v>10</v>
      </c>
      <c r="D52" s="53">
        <v>10</v>
      </c>
      <c r="E52" s="53">
        <v>10</v>
      </c>
      <c r="F52" s="54">
        <v>10</v>
      </c>
      <c r="G52" s="54">
        <v>10</v>
      </c>
      <c r="H52" s="54">
        <v>10</v>
      </c>
      <c r="I52" s="54">
        <v>10</v>
      </c>
      <c r="J52" s="54">
        <v>10</v>
      </c>
      <c r="K52" s="54">
        <v>10</v>
      </c>
      <c r="L52" s="54">
        <v>10</v>
      </c>
      <c r="M52" s="55">
        <v>10</v>
      </c>
      <c r="N52" s="55">
        <v>10</v>
      </c>
      <c r="O52" s="55">
        <v>10</v>
      </c>
      <c r="P52" s="55">
        <v>10</v>
      </c>
      <c r="Q52" s="55">
        <v>10</v>
      </c>
      <c r="R52" s="56">
        <v>10</v>
      </c>
      <c r="S52" s="56">
        <v>10</v>
      </c>
      <c r="T52" s="56">
        <v>10</v>
      </c>
      <c r="U52" s="56">
        <v>10</v>
      </c>
      <c r="V52" s="57">
        <v>10</v>
      </c>
      <c r="W52" s="57">
        <v>10</v>
      </c>
      <c r="X52" s="57">
        <v>10</v>
      </c>
      <c r="Y52" s="57">
        <v>10</v>
      </c>
      <c r="Z52" s="57">
        <v>10</v>
      </c>
      <c r="AA52" s="103">
        <v>50</v>
      </c>
      <c r="AD52" s="104" t="str">
        <f t="shared" si="0"/>
        <v>/50</v>
      </c>
      <c r="AE52" s="106">
        <f t="shared" si="1"/>
        <v>0</v>
      </c>
    </row>
    <row r="53" spans="1:31" ht="15.75" x14ac:dyDescent="0.25">
      <c r="A53" s="59" t="s">
        <v>57</v>
      </c>
      <c r="B53" s="6">
        <f>AVERAGE(B3:B52)</f>
        <v>9.24</v>
      </c>
      <c r="C53" s="6">
        <f t="shared" ref="C53:Z53" si="2">AVERAGE(C3:C52)</f>
        <v>9.4</v>
      </c>
      <c r="D53" s="6">
        <f t="shared" si="2"/>
        <v>9.52</v>
      </c>
      <c r="E53" s="6">
        <f t="shared" si="2"/>
        <v>9.42</v>
      </c>
      <c r="F53" s="6">
        <f t="shared" si="2"/>
        <v>9.48</v>
      </c>
      <c r="G53" s="6">
        <f t="shared" si="2"/>
        <v>9.4600000000000009</v>
      </c>
      <c r="H53" s="6">
        <f t="shared" si="2"/>
        <v>9.36</v>
      </c>
      <c r="I53" s="6">
        <f t="shared" si="2"/>
        <v>9.44</v>
      </c>
      <c r="J53" s="6">
        <f t="shared" si="2"/>
        <v>9.4</v>
      </c>
      <c r="K53" s="6">
        <f t="shared" si="2"/>
        <v>9.5</v>
      </c>
      <c r="L53" s="6">
        <f t="shared" si="2"/>
        <v>9.5399999999999991</v>
      </c>
      <c r="M53" s="6">
        <f t="shared" si="2"/>
        <v>9.32</v>
      </c>
      <c r="N53" s="6">
        <f t="shared" si="2"/>
        <v>9.5</v>
      </c>
      <c r="O53" s="6">
        <f t="shared" si="2"/>
        <v>9.48</v>
      </c>
      <c r="P53" s="6">
        <f t="shared" si="2"/>
        <v>9.48</v>
      </c>
      <c r="Q53" s="6">
        <f t="shared" si="2"/>
        <v>9.58</v>
      </c>
      <c r="R53" s="6">
        <f t="shared" si="2"/>
        <v>9.56</v>
      </c>
      <c r="S53" s="6">
        <f t="shared" si="2"/>
        <v>9.48</v>
      </c>
      <c r="T53" s="6">
        <f t="shared" si="2"/>
        <v>9.6199999999999992</v>
      </c>
      <c r="U53" s="6">
        <f t="shared" si="2"/>
        <v>9.58</v>
      </c>
      <c r="V53" s="6">
        <f t="shared" si="2"/>
        <v>9.58</v>
      </c>
      <c r="W53" s="6">
        <f t="shared" si="2"/>
        <v>9.6</v>
      </c>
      <c r="X53" s="6">
        <f t="shared" si="2"/>
        <v>9.6</v>
      </c>
      <c r="Y53" s="6">
        <f t="shared" si="2"/>
        <v>9.58</v>
      </c>
      <c r="Z53" s="6">
        <f t="shared" si="2"/>
        <v>9.5399999999999991</v>
      </c>
    </row>
    <row r="55" spans="1:31" x14ac:dyDescent="0.25">
      <c r="B55" t="str">
        <f>CONCATENATE(B3,"+",B4,"+",B5,"+",B6,"+",B7,"+",B8,"+",B9,"+",B10,"+",B11,"+",B12,"+",B13,"+",B14,"+",B15,"+",B16,"+",B17,"+",B18,"+",B19,"+",B20,"+",B21,"+",B22,"+",B23,"+",B24,"+",B25,"+",B26,"+",B27,"+",B28,"+",B29,"+",B30,"+",B31,"+",B32,"+",B33,"+",B34,"+",B35,"+",B36,"+",B37,"+",B38,"+",B39,"+",B40,"+",B41,"+",B42,"+",B43,"+",B44,"+",B45,"+",B46,"+",B47,"+",B48,"+",B49,"+",B50,"+",B51,"+",B52)</f>
        <v>5+9+9+10+9+10+10+10+9+10+9+10+10+8+10+8+10+10+10+10+10+10+9+10+10+10+10+9+10+10+9+4+10+9+10+9+9+9+9+8+6+9+9+9+9+10+10+10+10+10</v>
      </c>
      <c r="C55" t="str">
        <f t="shared" ref="C55:Z55" si="3">CONCATENATE(C3,"+",C4,"+",C5,"+",C6,"+",C7,"+",C8,"+",C9,"+",C10,"+",C11,"+",C12,"+",C13,"+",C14,"+",C15,"+",C16,"+",C17,"+",C18,"+",C19,"+",C20,"+",C21,"+",C22,"+",C23,"+",C24,"+",C25,"+",C26,"+",C27,"+",C28,"+",C29,"+",C30,"+",C31,"+",C32,"+",C33,"+",C34,"+",C35,"+",C36,"+",C37,"+",C38,"+",C39,"+",C40,"+",C41,"+",C42,"+",C43,"+",C44,"+",C45,"+",C46,"+",C47,"+",C48,"+",C49,"+",C50,"+",C51,"+",C52)</f>
        <v>5+8+9+10+10+10+10+10+10+10+10+10+10+9+10+10+10+10+10+10+9+10+10+9+9+10+10+10+10+10+10+4+10+9+10+9+9+9+9+9+8+9+9+9+9+10+10+10+10+10</v>
      </c>
      <c r="D55" t="str">
        <f t="shared" si="3"/>
        <v>5+9+10+10+9+10+10+10+10+10+10+10+10+9+10+9+10+9+10+10+10+10+10+10+10+10+10+10+10+10+9+4+10+9+10+10+9+9+9+9+9+10+10+10+9+10+10+10+10+10</v>
      </c>
      <c r="E55" t="str">
        <f t="shared" si="3"/>
        <v>5+10+9+10+9+10+10+10+10+10+10+10+10+9+10+9+10+9+9+10+10+10+10+10+9+10+10+10+10+10+10+4+10+9+10+9+9+9+9+8+9+10+9+9+9+10+10+10+10+10</v>
      </c>
      <c r="F55" t="str">
        <f t="shared" si="3"/>
        <v>5+10+10+10+9+10+10+10+10+10+10+10+10+10+10+9+10+9+9+10+8+10+10+10+10+10+10+9+10+10+10+4+10+9+10+10+9+9+9+9+10+10+9+9+9+10+10+10+10+10</v>
      </c>
      <c r="G55" t="str">
        <f t="shared" si="3"/>
        <v>5+10+9+10+9+10+10+10+10+10+10+10+10+10+10+9+10+9+10+10+9+10+10+10+9+10+10+8+10+10+10+4+10+9+10+9+9+9+10+10+10+10+9+9+9+10+9+10+10+10</v>
      </c>
      <c r="H55" t="str">
        <f t="shared" si="3"/>
        <v>5+9+9+10+9+10+10+10+10+10+10+10+10+9+10+9+10+9+9+10+9+10+10+10+9+10+10+9+10+10+9+4+10+9+10+9+9+9+9+9+9+10+9+9+9+10+10+10+10+10</v>
      </c>
      <c r="I55" t="str">
        <f t="shared" si="3"/>
        <v>5+10+9+10+9+10+10+10+10+10+10+10+10+9+10+9+10+9+9+10+9+10+10+10+10+10+10+9+10+10+10+4+10+9+10+9+9+9+9+10+9+10+9+9+9+10+10+10+10+10</v>
      </c>
      <c r="J55" t="str">
        <f t="shared" si="3"/>
        <v>5+9+9+10+9+10+10+10+10+10+10+10+10+9+10+9+10+9+9+10+10+10+10+10+9+10+10+9+10+10+9+4+10+9+10+9+9+9+9+10+9+10+9+9+9+10+10+10+10+10</v>
      </c>
      <c r="K55" t="str">
        <f t="shared" si="3"/>
        <v>5+8+9+10+9+10+10+10+10+10+10+10+10+10+10+9+10+9+10+10+10+10+10+10+10+10+10+10+10+10+10+4+10+9+9+9+9+9+9+10+10+10+10+9+9+10+10+10+10+10</v>
      </c>
      <c r="L55" t="str">
        <f t="shared" si="3"/>
        <v>5+9+10+10+9+10+10+10+10+10+10+10+10+9+10+10+10+9+10+10+10+10+10+10+10+10+10+10+10+10+10+4+10+9+10+9+9+9+10+8+9+10+10+10+9+10+10+10+10+10</v>
      </c>
      <c r="M55" t="str">
        <f t="shared" si="3"/>
        <v>5+9+9+10+9+10+10+10+10+10+10+10+10+10+10+9+10+9+9+9+9+10+10+10+9+10+10+9+10+10+9+4+10+9+10+10+9+9+9+6+9+10+9+9+9+10+10+10+10+10</v>
      </c>
      <c r="N55" t="str">
        <f t="shared" si="3"/>
        <v>5+10+9+10+9+10+10+10+10+10+10+10+10+10+10+9+10+9+9+10+10+10+10+10+10+10+10+10+10+10+9+4+10+9+10+10+9+9+9+10+9+10+9+9+9+10+10+10+10+10</v>
      </c>
      <c r="O55" t="str">
        <f t="shared" si="3"/>
        <v>5+9+10+10+9+10+10+10+10+9+10+10+10+10+10+9+10+9+10+10+10+10+10+10+10+10+10+10+10+10+9+4+10+9+10+10+9+9+9+9+9+10+10+9+9+10+9+10+10+10</v>
      </c>
      <c r="P55" t="str">
        <f t="shared" si="3"/>
        <v>5+9+10+10+9+10+10+10+10+10+10+10+10+10+10+9+10+9+10+10+10+10+10+10+10+10+10+10+10+10+9+4+10+9+10+10+9+9+9+8+9+10+9+10+9+10+9+10+10+10</v>
      </c>
      <c r="Q55" t="str">
        <f t="shared" si="3"/>
        <v>5+9+10+10+9+10+10+10+10+10+10+10+10+10+10+9+10+9+10+10+10+10+10+10+10+10+10+10+10+10+10+4+10+9+10+10+9+9+10+9+9+10+10+10+9+10+10+10+10+10</v>
      </c>
      <c r="R55" t="str">
        <f t="shared" si="3"/>
        <v>5+9+9+10+9+10+10+10+10+10+10+10+10+10+10+10+10+9+10+10+10+10+10+10+10+10+10+10+10+10+10+4+10+9+10+10+9+9+10+9+9+10+10+9+9+10+10+10+10+10</v>
      </c>
      <c r="S55" t="str">
        <f t="shared" si="3"/>
        <v>5+9+9+10+10+10+10+10+10+10+10+10+10+10+10+7+10+9+10+10+10+10+10+10+10+10+10+10+10+10+10+4+10+9+10+10+9+9+9+10+9+10+9+9+9+10+9+10+10+10</v>
      </c>
      <c r="T55" t="str">
        <f t="shared" si="3"/>
        <v>5+10+9+10+10+10+10+10+10+10+10+10+10+10+10+9+10+10+10+10+10+10+10+10+10+10+10+10+10+10+10+4+10+9+10+10+9+9+10+9+9+10+10+10+9+10+10+10+10+10</v>
      </c>
      <c r="U55" t="str">
        <f t="shared" si="3"/>
        <v>5+9+10+10+9+10+10+10+10+10+10+10+10+10+10+10+10+10+9+10+10+10+10+10+10+10+10+10+10+10+10+4+10+9+10+10+9+9+9+9+9+10+10+10+9+10+10+10+10+10</v>
      </c>
      <c r="V55" t="str">
        <f t="shared" si="3"/>
        <v>5+9+10+10+9+10+10+10+10+10+10+10+10+9+10+9+10+10+10+10+10+10+10+10+10+10+10+10+10+10+10+4+10+9+10+10+9+9+10+10+9+10+10+9+9+10+10+10+10+10</v>
      </c>
      <c r="W55" t="str">
        <f t="shared" si="3"/>
        <v>5+9+10+10+9+10+10+10+10+10+10+10+10+10+10+10+10+10+10+10+10+10+10+10+10+10+10+10+10+10+9+4+10+9+10+10+9+9+10+9+10+10+10+9+9+10+10+10+10+10</v>
      </c>
      <c r="X55" t="str">
        <f t="shared" si="3"/>
        <v>5+9+10+10+9+10+10+10+10+10+10+10+10+10+10+10+10+10+10+10+10+10+10+10+10+10+10+10+10+10+9+4+10+9+10+10+9+9+10+9+9+10+10+10+9+10+10+10+10+10</v>
      </c>
      <c r="Y55" t="str">
        <f t="shared" si="3"/>
        <v>5+9+9+10+9+10+10+10+10+10+10+10+10+10+10+9+10+10+10+10+10+10+10+10+10+10+10+10+10+10+9+4+10+9+10+10+9+9+10+10+9+10+10+10+9+10+10+10+10+10</v>
      </c>
      <c r="Z55" t="str">
        <f t="shared" si="3"/>
        <v>5+9+9+10+9+10+10+10+10+10+10+10+10+9+10+9+10+10+9+10+10+10+10+10+10+10+10+9+10+10+10+4+10+9+10+10+9+9+10+10+9+10+10+10+9+10+10+10+10+10</v>
      </c>
    </row>
    <row r="57" spans="1:31" x14ac:dyDescent="0.25">
      <c r="B57">
        <f>SUM(B3:B52)</f>
        <v>462</v>
      </c>
      <c r="C57">
        <f t="shared" ref="C57:Z57" si="4">SUM(C3:C52)</f>
        <v>470</v>
      </c>
      <c r="D57">
        <f t="shared" si="4"/>
        <v>476</v>
      </c>
      <c r="E57">
        <f t="shared" si="4"/>
        <v>471</v>
      </c>
      <c r="F57">
        <f t="shared" si="4"/>
        <v>474</v>
      </c>
      <c r="G57">
        <f t="shared" si="4"/>
        <v>473</v>
      </c>
      <c r="H57">
        <f t="shared" si="4"/>
        <v>468</v>
      </c>
      <c r="I57">
        <f t="shared" si="4"/>
        <v>472</v>
      </c>
      <c r="J57">
        <f t="shared" si="4"/>
        <v>470</v>
      </c>
      <c r="K57">
        <f t="shared" si="4"/>
        <v>475</v>
      </c>
      <c r="L57">
        <f t="shared" si="4"/>
        <v>477</v>
      </c>
      <c r="M57">
        <f t="shared" si="4"/>
        <v>466</v>
      </c>
      <c r="N57">
        <f t="shared" si="4"/>
        <v>475</v>
      </c>
      <c r="O57">
        <f t="shared" si="4"/>
        <v>474</v>
      </c>
      <c r="P57">
        <f t="shared" si="4"/>
        <v>474</v>
      </c>
      <c r="Q57">
        <f t="shared" si="4"/>
        <v>479</v>
      </c>
      <c r="R57">
        <f t="shared" si="4"/>
        <v>478</v>
      </c>
      <c r="S57">
        <f t="shared" si="4"/>
        <v>474</v>
      </c>
      <c r="T57">
        <f t="shared" si="4"/>
        <v>481</v>
      </c>
      <c r="U57">
        <f t="shared" si="4"/>
        <v>479</v>
      </c>
      <c r="V57">
        <f t="shared" si="4"/>
        <v>479</v>
      </c>
      <c r="W57">
        <f t="shared" si="4"/>
        <v>480</v>
      </c>
      <c r="X57">
        <f t="shared" si="4"/>
        <v>480</v>
      </c>
      <c r="Y57">
        <f t="shared" si="4"/>
        <v>479</v>
      </c>
      <c r="Z57">
        <f t="shared" si="4"/>
        <v>477</v>
      </c>
    </row>
  </sheetData>
  <mergeCells count="7">
    <mergeCell ref="AD2:AE2"/>
    <mergeCell ref="A1:A2"/>
    <mergeCell ref="B1:E1"/>
    <mergeCell ref="F1:L1"/>
    <mergeCell ref="M1:Q1"/>
    <mergeCell ref="R1:U1"/>
    <mergeCell ref="V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F703-BF41-4E90-BEEC-4FB0AFECDF03}">
  <dimension ref="A1:P31"/>
  <sheetViews>
    <sheetView topLeftCell="A21" zoomScaleNormal="100" workbookViewId="0">
      <selection activeCell="M15" sqref="M15:M19"/>
    </sheetView>
  </sheetViews>
  <sheetFormatPr defaultRowHeight="15.75" x14ac:dyDescent="0.25"/>
  <cols>
    <col min="1" max="1" width="16.28515625" style="31" bestFit="1" customWidth="1"/>
    <col min="2" max="2" width="8.140625" style="31" bestFit="1" customWidth="1"/>
    <col min="3" max="3" width="9" style="31" bestFit="1" customWidth="1"/>
    <col min="4" max="4" width="9.28515625" style="31" bestFit="1" customWidth="1"/>
    <col min="5" max="5" width="12.7109375" style="31" bestFit="1" customWidth="1"/>
    <col min="6" max="6" width="13.42578125" style="31" bestFit="1" customWidth="1"/>
    <col min="7" max="7" width="13.5703125" style="31" bestFit="1" customWidth="1"/>
    <col min="8" max="8" width="16.28515625" style="31" bestFit="1" customWidth="1"/>
    <col min="9" max="10" width="9.140625" style="31"/>
    <col min="11" max="11" width="11.7109375" style="31" bestFit="1" customWidth="1"/>
    <col min="12" max="12" width="12.7109375" style="31" bestFit="1" customWidth="1"/>
    <col min="13" max="13" width="13.42578125" style="33" bestFit="1" customWidth="1"/>
    <col min="14" max="14" width="13.42578125" style="31" bestFit="1" customWidth="1"/>
    <col min="15" max="16384" width="9.140625" style="31"/>
  </cols>
  <sheetData>
    <row r="1" spans="1:16" x14ac:dyDescent="0.25">
      <c r="A1" s="130" t="s">
        <v>122</v>
      </c>
      <c r="B1" s="130"/>
      <c r="C1" s="130"/>
      <c r="D1" s="130"/>
      <c r="E1" s="130"/>
      <c r="F1" s="130"/>
      <c r="H1" s="130" t="s">
        <v>139</v>
      </c>
      <c r="I1" s="130"/>
      <c r="J1" s="130"/>
      <c r="K1" s="130"/>
      <c r="L1" s="130"/>
      <c r="M1" s="130"/>
      <c r="N1" s="130"/>
    </row>
    <row r="3" spans="1:16" ht="47.25" x14ac:dyDescent="0.25">
      <c r="A3" s="8" t="s">
        <v>119</v>
      </c>
      <c r="B3" s="2" t="s">
        <v>77</v>
      </c>
      <c r="C3" s="2" t="s">
        <v>58</v>
      </c>
      <c r="D3" s="2" t="s">
        <v>59</v>
      </c>
      <c r="E3" s="8" t="s">
        <v>120</v>
      </c>
      <c r="F3" s="8" t="s">
        <v>121</v>
      </c>
      <c r="H3" s="8" t="s">
        <v>119</v>
      </c>
      <c r="I3" s="2" t="s">
        <v>77</v>
      </c>
      <c r="J3" s="2" t="s">
        <v>58</v>
      </c>
      <c r="K3" s="2" t="s">
        <v>59</v>
      </c>
      <c r="L3" s="8" t="s">
        <v>120</v>
      </c>
      <c r="M3" s="8" t="s">
        <v>121</v>
      </c>
      <c r="N3" s="8" t="s">
        <v>123</v>
      </c>
    </row>
    <row r="4" spans="1:16" x14ac:dyDescent="0.25">
      <c r="A4" s="117" t="s">
        <v>114</v>
      </c>
      <c r="B4" s="60">
        <v>1</v>
      </c>
      <c r="C4" s="61">
        <v>7.74</v>
      </c>
      <c r="D4" s="61">
        <v>9.24</v>
      </c>
      <c r="E4" s="62">
        <f>C4/D4</f>
        <v>0.83766233766233766</v>
      </c>
      <c r="F4" s="61">
        <f t="shared" ref="F4:F28" si="0">C4-D4</f>
        <v>-1.5</v>
      </c>
      <c r="H4" s="117" t="s">
        <v>114</v>
      </c>
      <c r="I4" s="60">
        <v>1</v>
      </c>
      <c r="J4" s="139">
        <f>AVERAGE(C4:C7)</f>
        <v>8.06</v>
      </c>
      <c r="K4" s="139">
        <f>AVERAGE(D4:D7)</f>
        <v>9.3949999999999996</v>
      </c>
      <c r="L4" s="142">
        <f>J4/K4</f>
        <v>0.85790313996806822</v>
      </c>
      <c r="M4" s="175">
        <f>J4-K4</f>
        <v>-1.3349999999999991</v>
      </c>
      <c r="N4" s="163">
        <v>1</v>
      </c>
      <c r="O4" s="33">
        <f>SUM(E4:E7)</f>
        <v>3.4306256566123601</v>
      </c>
      <c r="P4" s="116">
        <f>SUM(F4:F7)</f>
        <v>-5.34</v>
      </c>
    </row>
    <row r="5" spans="1:16" x14ac:dyDescent="0.25">
      <c r="A5" s="117"/>
      <c r="B5" s="60">
        <v>2</v>
      </c>
      <c r="C5" s="61">
        <v>7.84</v>
      </c>
      <c r="D5" s="61">
        <v>9.4</v>
      </c>
      <c r="E5" s="62">
        <f t="shared" ref="E5:E28" si="1">C5/D5</f>
        <v>0.83404255319148934</v>
      </c>
      <c r="F5" s="61">
        <f t="shared" si="0"/>
        <v>-1.5600000000000005</v>
      </c>
      <c r="H5" s="117"/>
      <c r="I5" s="60">
        <v>2</v>
      </c>
      <c r="J5" s="140"/>
      <c r="K5" s="140"/>
      <c r="L5" s="143"/>
      <c r="M5" s="176"/>
      <c r="N5" s="164"/>
      <c r="O5" s="33">
        <f>SUM(E8:E14)</f>
        <v>6.0751220751708095</v>
      </c>
      <c r="P5" s="116">
        <f>SUM(F8:F14)</f>
        <v>-8.7399999999999984</v>
      </c>
    </row>
    <row r="6" spans="1:16" x14ac:dyDescent="0.25">
      <c r="A6" s="117"/>
      <c r="B6" s="60">
        <v>3</v>
      </c>
      <c r="C6" s="61">
        <v>8.66</v>
      </c>
      <c r="D6" s="61">
        <v>9.52</v>
      </c>
      <c r="E6" s="62">
        <f t="shared" si="1"/>
        <v>0.90966386554621859</v>
      </c>
      <c r="F6" s="61">
        <f t="shared" si="0"/>
        <v>-0.85999999999999943</v>
      </c>
      <c r="H6" s="117"/>
      <c r="I6" s="60">
        <v>3</v>
      </c>
      <c r="J6" s="140"/>
      <c r="K6" s="140"/>
      <c r="L6" s="143"/>
      <c r="M6" s="176"/>
      <c r="N6" s="164"/>
      <c r="O6" s="33">
        <f>SUM(E15:E19)</f>
        <v>4.4123136504007796</v>
      </c>
      <c r="P6" s="116">
        <f>SUM(F15:F19)</f>
        <v>-5.5600000000000014</v>
      </c>
    </row>
    <row r="7" spans="1:16" x14ac:dyDescent="0.25">
      <c r="A7" s="117"/>
      <c r="B7" s="60">
        <v>4</v>
      </c>
      <c r="C7" s="61">
        <v>8</v>
      </c>
      <c r="D7" s="61">
        <v>9.42</v>
      </c>
      <c r="E7" s="62">
        <f t="shared" si="1"/>
        <v>0.84925690021231426</v>
      </c>
      <c r="F7" s="61">
        <f t="shared" si="0"/>
        <v>-1.42</v>
      </c>
      <c r="H7" s="117"/>
      <c r="I7" s="60">
        <v>4</v>
      </c>
      <c r="J7" s="141"/>
      <c r="K7" s="141"/>
      <c r="L7" s="144"/>
      <c r="M7" s="177"/>
      <c r="N7" s="165"/>
      <c r="O7" s="33">
        <f>SUM(E20:E23)</f>
        <v>3.6209692219694545</v>
      </c>
      <c r="P7" s="116">
        <f>SUM(F20:F23)</f>
        <v>-3.6199999999999992</v>
      </c>
    </row>
    <row r="8" spans="1:16" x14ac:dyDescent="0.25">
      <c r="A8" s="118" t="s">
        <v>115</v>
      </c>
      <c r="B8" s="63">
        <v>5</v>
      </c>
      <c r="C8" s="64">
        <v>8.2799999999999994</v>
      </c>
      <c r="D8" s="64">
        <v>9.48</v>
      </c>
      <c r="E8" s="65">
        <f t="shared" si="1"/>
        <v>0.87341772151898722</v>
      </c>
      <c r="F8" s="64">
        <f t="shared" si="0"/>
        <v>-1.2000000000000011</v>
      </c>
      <c r="H8" s="118" t="s">
        <v>115</v>
      </c>
      <c r="I8" s="63">
        <v>5</v>
      </c>
      <c r="J8" s="151">
        <f>AVERAGE(C8:C14)</f>
        <v>8.2057142857142846</v>
      </c>
      <c r="K8" s="151">
        <f>AVERAGE(D8:D14)</f>
        <v>9.4542857142857155</v>
      </c>
      <c r="L8" s="166">
        <f>J8/K8</f>
        <v>0.86793593230583233</v>
      </c>
      <c r="M8" s="169">
        <f t="shared" ref="M8:M20" si="2">J8-K8</f>
        <v>-1.2485714285714309</v>
      </c>
      <c r="N8" s="172">
        <v>2</v>
      </c>
      <c r="O8" s="33">
        <f>SUM(E24:E28)</f>
        <v>4.6784516244096936</v>
      </c>
      <c r="P8" s="116">
        <f>SUM(F24:F28)</f>
        <v>-3.08</v>
      </c>
    </row>
    <row r="9" spans="1:16" x14ac:dyDescent="0.25">
      <c r="A9" s="118"/>
      <c r="B9" s="63">
        <v>6</v>
      </c>
      <c r="C9" s="64">
        <v>8.1</v>
      </c>
      <c r="D9" s="64">
        <v>9.4600000000000009</v>
      </c>
      <c r="E9" s="65">
        <f t="shared" si="1"/>
        <v>0.85623678646934454</v>
      </c>
      <c r="F9" s="64">
        <f t="shared" si="0"/>
        <v>-1.3600000000000012</v>
      </c>
      <c r="H9" s="118"/>
      <c r="I9" s="63">
        <v>6</v>
      </c>
      <c r="J9" s="152"/>
      <c r="K9" s="152"/>
      <c r="L9" s="167"/>
      <c r="M9" s="170"/>
      <c r="N9" s="173"/>
      <c r="O9" s="33"/>
    </row>
    <row r="10" spans="1:16" x14ac:dyDescent="0.25">
      <c r="A10" s="118"/>
      <c r="B10" s="63">
        <v>7</v>
      </c>
      <c r="C10" s="64">
        <v>8.16</v>
      </c>
      <c r="D10" s="64">
        <v>9.36</v>
      </c>
      <c r="E10" s="65">
        <f t="shared" si="1"/>
        <v>0.87179487179487192</v>
      </c>
      <c r="F10" s="64">
        <f t="shared" si="0"/>
        <v>-1.1999999999999993</v>
      </c>
      <c r="H10" s="118"/>
      <c r="I10" s="63">
        <v>7</v>
      </c>
      <c r="J10" s="152"/>
      <c r="K10" s="152"/>
      <c r="L10" s="167"/>
      <c r="M10" s="170"/>
      <c r="N10" s="173"/>
    </row>
    <row r="11" spans="1:16" x14ac:dyDescent="0.25">
      <c r="A11" s="118"/>
      <c r="B11" s="63">
        <v>8</v>
      </c>
      <c r="C11" s="64">
        <v>8.26</v>
      </c>
      <c r="D11" s="64">
        <v>9.44</v>
      </c>
      <c r="E11" s="65">
        <f t="shared" si="1"/>
        <v>0.875</v>
      </c>
      <c r="F11" s="64">
        <f t="shared" si="0"/>
        <v>-1.1799999999999997</v>
      </c>
      <c r="H11" s="118"/>
      <c r="I11" s="63">
        <v>8</v>
      </c>
      <c r="J11" s="152"/>
      <c r="K11" s="152"/>
      <c r="L11" s="167"/>
      <c r="M11" s="170"/>
      <c r="N11" s="173"/>
    </row>
    <row r="12" spans="1:16" x14ac:dyDescent="0.25">
      <c r="A12" s="118"/>
      <c r="B12" s="63">
        <v>9</v>
      </c>
      <c r="C12" s="64">
        <v>7.86</v>
      </c>
      <c r="D12" s="64">
        <v>9.4</v>
      </c>
      <c r="E12" s="65">
        <f t="shared" si="1"/>
        <v>0.83617021276595749</v>
      </c>
      <c r="F12" s="64">
        <f t="shared" si="0"/>
        <v>-1.54</v>
      </c>
      <c r="H12" s="118"/>
      <c r="I12" s="63">
        <v>9</v>
      </c>
      <c r="J12" s="152"/>
      <c r="K12" s="152"/>
      <c r="L12" s="167"/>
      <c r="M12" s="170"/>
      <c r="N12" s="173"/>
    </row>
    <row r="13" spans="1:16" x14ac:dyDescent="0.25">
      <c r="A13" s="118"/>
      <c r="B13" s="63">
        <v>10</v>
      </c>
      <c r="C13" s="64">
        <v>8.14</v>
      </c>
      <c r="D13" s="64">
        <v>9.5</v>
      </c>
      <c r="E13" s="65">
        <f t="shared" si="1"/>
        <v>0.85684210526315796</v>
      </c>
      <c r="F13" s="64">
        <f t="shared" si="0"/>
        <v>-1.3599999999999994</v>
      </c>
      <c r="H13" s="118"/>
      <c r="I13" s="63">
        <v>10</v>
      </c>
      <c r="J13" s="152"/>
      <c r="K13" s="152"/>
      <c r="L13" s="167"/>
      <c r="M13" s="170"/>
      <c r="N13" s="173"/>
    </row>
    <row r="14" spans="1:16" x14ac:dyDescent="0.25">
      <c r="A14" s="118"/>
      <c r="B14" s="63">
        <v>11</v>
      </c>
      <c r="C14" s="64">
        <v>8.64</v>
      </c>
      <c r="D14" s="64">
        <v>9.5399999999999991</v>
      </c>
      <c r="E14" s="65">
        <f t="shared" si="1"/>
        <v>0.9056603773584907</v>
      </c>
      <c r="F14" s="64">
        <f t="shared" si="0"/>
        <v>-0.89999999999999858</v>
      </c>
      <c r="H14" s="118"/>
      <c r="I14" s="63">
        <v>11</v>
      </c>
      <c r="J14" s="153"/>
      <c r="K14" s="153"/>
      <c r="L14" s="168"/>
      <c r="M14" s="171"/>
      <c r="N14" s="174"/>
    </row>
    <row r="15" spans="1:16" x14ac:dyDescent="0.25">
      <c r="A15" s="119" t="s">
        <v>116</v>
      </c>
      <c r="B15" s="66">
        <v>12</v>
      </c>
      <c r="C15" s="67">
        <v>7.94</v>
      </c>
      <c r="D15" s="67">
        <v>9.32</v>
      </c>
      <c r="E15" s="68">
        <f t="shared" si="1"/>
        <v>0.85193133047210301</v>
      </c>
      <c r="F15" s="67">
        <f t="shared" si="0"/>
        <v>-1.38</v>
      </c>
      <c r="H15" s="119" t="s">
        <v>116</v>
      </c>
      <c r="I15" s="66">
        <v>12</v>
      </c>
      <c r="J15" s="145">
        <f>AVERAGE(C15:C19)</f>
        <v>8.36</v>
      </c>
      <c r="K15" s="145">
        <f>AVERAGE(D15:D19)</f>
        <v>9.4719999999999995</v>
      </c>
      <c r="L15" s="148">
        <f>J15/K15</f>
        <v>0.88260135135135132</v>
      </c>
      <c r="M15" s="178">
        <f t="shared" si="2"/>
        <v>-1.1120000000000001</v>
      </c>
      <c r="N15" s="133">
        <v>3</v>
      </c>
    </row>
    <row r="16" spans="1:16" x14ac:dyDescent="0.25">
      <c r="A16" s="119"/>
      <c r="B16" s="66">
        <v>13</v>
      </c>
      <c r="C16" s="67">
        <v>8.16</v>
      </c>
      <c r="D16" s="67">
        <v>9.5</v>
      </c>
      <c r="E16" s="68">
        <f t="shared" si="1"/>
        <v>0.85894736842105268</v>
      </c>
      <c r="F16" s="67">
        <f t="shared" si="0"/>
        <v>-1.3399999999999999</v>
      </c>
      <c r="H16" s="119"/>
      <c r="I16" s="66">
        <v>13</v>
      </c>
      <c r="J16" s="146"/>
      <c r="K16" s="146"/>
      <c r="L16" s="149"/>
      <c r="M16" s="179"/>
      <c r="N16" s="134"/>
    </row>
    <row r="17" spans="1:14" x14ac:dyDescent="0.25">
      <c r="A17" s="119"/>
      <c r="B17" s="66">
        <v>14</v>
      </c>
      <c r="C17" s="67">
        <v>8.5399999999999991</v>
      </c>
      <c r="D17" s="67">
        <v>9.48</v>
      </c>
      <c r="E17" s="68">
        <f t="shared" si="1"/>
        <v>0.90084388185653996</v>
      </c>
      <c r="F17" s="67">
        <f t="shared" si="0"/>
        <v>-0.94000000000000128</v>
      </c>
      <c r="H17" s="119"/>
      <c r="I17" s="66">
        <v>14</v>
      </c>
      <c r="J17" s="146"/>
      <c r="K17" s="146"/>
      <c r="L17" s="149"/>
      <c r="M17" s="179"/>
      <c r="N17" s="134"/>
    </row>
    <row r="18" spans="1:14" x14ac:dyDescent="0.25">
      <c r="A18" s="119"/>
      <c r="B18" s="66">
        <v>15</v>
      </c>
      <c r="C18" s="67">
        <v>8.5</v>
      </c>
      <c r="D18" s="67">
        <v>9.48</v>
      </c>
      <c r="E18" s="68">
        <f t="shared" si="1"/>
        <v>0.89662447257383959</v>
      </c>
      <c r="F18" s="67">
        <f t="shared" si="0"/>
        <v>-0.98000000000000043</v>
      </c>
      <c r="H18" s="119"/>
      <c r="I18" s="66">
        <v>15</v>
      </c>
      <c r="J18" s="146"/>
      <c r="K18" s="146"/>
      <c r="L18" s="149"/>
      <c r="M18" s="179"/>
      <c r="N18" s="134"/>
    </row>
    <row r="19" spans="1:14" x14ac:dyDescent="0.25">
      <c r="A19" s="119"/>
      <c r="B19" s="66">
        <v>16</v>
      </c>
      <c r="C19" s="67">
        <v>8.66</v>
      </c>
      <c r="D19" s="67">
        <v>9.58</v>
      </c>
      <c r="E19" s="68">
        <f t="shared" si="1"/>
        <v>0.90396659707724425</v>
      </c>
      <c r="F19" s="67">
        <f t="shared" si="0"/>
        <v>-0.91999999999999993</v>
      </c>
      <c r="H19" s="119"/>
      <c r="I19" s="66">
        <v>16</v>
      </c>
      <c r="J19" s="147"/>
      <c r="K19" s="147"/>
      <c r="L19" s="150"/>
      <c r="M19" s="180"/>
      <c r="N19" s="135"/>
    </row>
    <row r="20" spans="1:14" x14ac:dyDescent="0.25">
      <c r="A20" s="120" t="s">
        <v>117</v>
      </c>
      <c r="B20" s="69">
        <v>17</v>
      </c>
      <c r="C20" s="70">
        <v>8.76</v>
      </c>
      <c r="D20" s="70">
        <v>9.56</v>
      </c>
      <c r="E20" s="71">
        <f t="shared" si="1"/>
        <v>0.91631799163179906</v>
      </c>
      <c r="F20" s="70">
        <f t="shared" si="0"/>
        <v>-0.80000000000000071</v>
      </c>
      <c r="H20" s="120" t="s">
        <v>117</v>
      </c>
      <c r="I20" s="69">
        <v>17</v>
      </c>
      <c r="J20" s="136">
        <f>AVERAGE(C20:C23)</f>
        <v>8.6550000000000011</v>
      </c>
      <c r="K20" s="136">
        <f>AVERAGE(D20:D23)</f>
        <v>9.5599999999999987</v>
      </c>
      <c r="L20" s="154">
        <f>J20/K20</f>
        <v>0.90533472803347304</v>
      </c>
      <c r="M20" s="157">
        <f t="shared" si="2"/>
        <v>-0.90499999999999758</v>
      </c>
      <c r="N20" s="160">
        <v>4</v>
      </c>
    </row>
    <row r="21" spans="1:14" x14ac:dyDescent="0.25">
      <c r="A21" s="120"/>
      <c r="B21" s="69">
        <v>18</v>
      </c>
      <c r="C21" s="70">
        <v>8.3800000000000008</v>
      </c>
      <c r="D21" s="70">
        <v>9.48</v>
      </c>
      <c r="E21" s="71">
        <f t="shared" si="1"/>
        <v>0.88396624472573848</v>
      </c>
      <c r="F21" s="70">
        <f t="shared" si="0"/>
        <v>-1.0999999999999996</v>
      </c>
      <c r="H21" s="120"/>
      <c r="I21" s="69">
        <v>18</v>
      </c>
      <c r="J21" s="137"/>
      <c r="K21" s="137"/>
      <c r="L21" s="155"/>
      <c r="M21" s="158"/>
      <c r="N21" s="161"/>
    </row>
    <row r="22" spans="1:14" x14ac:dyDescent="0.25">
      <c r="A22" s="120"/>
      <c r="B22" s="69">
        <v>19</v>
      </c>
      <c r="C22" s="70">
        <v>9.1</v>
      </c>
      <c r="D22" s="70">
        <v>9.6199999999999992</v>
      </c>
      <c r="E22" s="71">
        <f t="shared" si="1"/>
        <v>0.94594594594594594</v>
      </c>
      <c r="F22" s="70">
        <f t="shared" si="0"/>
        <v>-0.51999999999999957</v>
      </c>
      <c r="H22" s="120"/>
      <c r="I22" s="69">
        <v>19</v>
      </c>
      <c r="J22" s="137"/>
      <c r="K22" s="137"/>
      <c r="L22" s="155"/>
      <c r="M22" s="158"/>
      <c r="N22" s="161"/>
    </row>
    <row r="23" spans="1:14" x14ac:dyDescent="0.25">
      <c r="A23" s="120"/>
      <c r="B23" s="69">
        <v>20</v>
      </c>
      <c r="C23" s="70">
        <v>8.3800000000000008</v>
      </c>
      <c r="D23" s="70">
        <v>9.58</v>
      </c>
      <c r="E23" s="71">
        <f t="shared" si="1"/>
        <v>0.87473903966597089</v>
      </c>
      <c r="F23" s="70">
        <f t="shared" si="0"/>
        <v>-1.1999999999999993</v>
      </c>
      <c r="H23" s="120"/>
      <c r="I23" s="69">
        <v>20</v>
      </c>
      <c r="J23" s="138"/>
      <c r="K23" s="138"/>
      <c r="L23" s="156"/>
      <c r="M23" s="159"/>
      <c r="N23" s="162"/>
    </row>
    <row r="24" spans="1:14" x14ac:dyDescent="0.25">
      <c r="A24" s="132" t="s">
        <v>118</v>
      </c>
      <c r="B24" s="72">
        <v>21</v>
      </c>
      <c r="C24" s="73">
        <v>8.76</v>
      </c>
      <c r="D24" s="73">
        <v>9.58</v>
      </c>
      <c r="E24" s="74">
        <f t="shared" si="1"/>
        <v>0.91440501043841338</v>
      </c>
      <c r="F24" s="73">
        <f t="shared" si="0"/>
        <v>-0.82000000000000028</v>
      </c>
      <c r="H24" s="132" t="s">
        <v>118</v>
      </c>
      <c r="I24" s="72">
        <v>21</v>
      </c>
      <c r="J24" s="181">
        <f>AVERAGE(C24:C28)</f>
        <v>8.9640000000000004</v>
      </c>
      <c r="K24" s="181">
        <f>AVERAGE(D24:D28)</f>
        <v>9.58</v>
      </c>
      <c r="L24" s="184">
        <f>J24/K24</f>
        <v>0.9356993736951984</v>
      </c>
      <c r="M24" s="187">
        <f>J24-K24</f>
        <v>-0.61599999999999966</v>
      </c>
      <c r="N24" s="190">
        <v>5</v>
      </c>
    </row>
    <row r="25" spans="1:14" x14ac:dyDescent="0.25">
      <c r="A25" s="132"/>
      <c r="B25" s="72">
        <v>22</v>
      </c>
      <c r="C25" s="73">
        <v>9.1</v>
      </c>
      <c r="D25" s="73">
        <v>9.6</v>
      </c>
      <c r="E25" s="74">
        <f t="shared" si="1"/>
        <v>0.94791666666666663</v>
      </c>
      <c r="F25" s="73">
        <f t="shared" si="0"/>
        <v>-0.5</v>
      </c>
      <c r="H25" s="132"/>
      <c r="I25" s="72">
        <v>22</v>
      </c>
      <c r="J25" s="182"/>
      <c r="K25" s="182"/>
      <c r="L25" s="185"/>
      <c r="M25" s="188"/>
      <c r="N25" s="191"/>
    </row>
    <row r="26" spans="1:14" x14ac:dyDescent="0.25">
      <c r="A26" s="132"/>
      <c r="B26" s="72">
        <v>23</v>
      </c>
      <c r="C26" s="73">
        <v>9.02</v>
      </c>
      <c r="D26" s="73">
        <v>9.6</v>
      </c>
      <c r="E26" s="74">
        <f t="shared" si="1"/>
        <v>0.93958333333333333</v>
      </c>
      <c r="F26" s="73">
        <f t="shared" si="0"/>
        <v>-0.58000000000000007</v>
      </c>
      <c r="H26" s="132"/>
      <c r="I26" s="72">
        <v>23</v>
      </c>
      <c r="J26" s="182"/>
      <c r="K26" s="182"/>
      <c r="L26" s="185"/>
      <c r="M26" s="188"/>
      <c r="N26" s="191"/>
    </row>
    <row r="27" spans="1:14" x14ac:dyDescent="0.25">
      <c r="A27" s="132"/>
      <c r="B27" s="72">
        <v>24</v>
      </c>
      <c r="C27" s="73">
        <v>9.0399999999999991</v>
      </c>
      <c r="D27" s="73">
        <v>9.58</v>
      </c>
      <c r="E27" s="74">
        <f t="shared" si="1"/>
        <v>0.94363256784968674</v>
      </c>
      <c r="F27" s="73">
        <f t="shared" si="0"/>
        <v>-0.54000000000000092</v>
      </c>
      <c r="H27" s="132"/>
      <c r="I27" s="72">
        <v>24</v>
      </c>
      <c r="J27" s="182"/>
      <c r="K27" s="182"/>
      <c r="L27" s="185"/>
      <c r="M27" s="188"/>
      <c r="N27" s="191"/>
    </row>
    <row r="28" spans="1:14" x14ac:dyDescent="0.25">
      <c r="A28" s="132"/>
      <c r="B28" s="72">
        <v>25</v>
      </c>
      <c r="C28" s="73">
        <v>8.9</v>
      </c>
      <c r="D28" s="73">
        <v>9.5399999999999991</v>
      </c>
      <c r="E28" s="74">
        <f t="shared" si="1"/>
        <v>0.93291404612159345</v>
      </c>
      <c r="F28" s="73">
        <f t="shared" si="0"/>
        <v>-0.63999999999999879</v>
      </c>
      <c r="H28" s="132"/>
      <c r="I28" s="72">
        <v>25</v>
      </c>
      <c r="J28" s="183"/>
      <c r="K28" s="183"/>
      <c r="L28" s="186"/>
      <c r="M28" s="189"/>
      <c r="N28" s="192"/>
    </row>
    <row r="29" spans="1:14" x14ac:dyDescent="0.25">
      <c r="A29" s="131" t="s">
        <v>57</v>
      </c>
      <c r="B29" s="124"/>
      <c r="C29" s="37">
        <f>AVERAGE(C4:C28)</f>
        <v>8.4367999999999981</v>
      </c>
      <c r="D29" s="37">
        <f t="shared" ref="D29:E29" si="3">AVERAGE(D4:D28)</f>
        <v>9.4903999999999993</v>
      </c>
      <c r="E29" s="38">
        <f t="shared" si="3"/>
        <v>0.88869928914252416</v>
      </c>
      <c r="F29" s="37">
        <f>AVERAGE(F4:F28)</f>
        <v>-1.0535999999999999</v>
      </c>
      <c r="H29" s="125" t="s">
        <v>57</v>
      </c>
      <c r="I29" s="125"/>
      <c r="J29" s="37">
        <f>AVERAGE(J4:J28)</f>
        <v>8.4489428571428569</v>
      </c>
      <c r="K29" s="37">
        <f>AVERAGE(K4:K28)</f>
        <v>9.4922571428571416</v>
      </c>
      <c r="L29" s="38">
        <f t="shared" ref="L29" si="4">AVERAGE(L4:L28)</f>
        <v>0.88989490507078473</v>
      </c>
      <c r="M29" s="37">
        <f>AVERAGE(M4:M28)</f>
        <v>-1.0433142857142854</v>
      </c>
      <c r="N29" s="2"/>
    </row>
    <row r="30" spans="1:14" x14ac:dyDescent="0.25">
      <c r="C30" s="34"/>
      <c r="D30" s="34"/>
      <c r="E30" s="35"/>
      <c r="F30" s="34"/>
      <c r="I30" s="34"/>
      <c r="J30" s="34"/>
      <c r="K30" s="34"/>
      <c r="L30" s="34"/>
      <c r="M30" s="34"/>
    </row>
    <row r="31" spans="1:14" x14ac:dyDescent="0.25">
      <c r="C31" s="34"/>
      <c r="D31" s="34"/>
      <c r="E31" s="35"/>
      <c r="F31" s="34"/>
      <c r="I31" s="34"/>
      <c r="J31" s="34"/>
      <c r="K31" s="34"/>
      <c r="L31" s="34"/>
      <c r="M31" s="34"/>
    </row>
  </sheetData>
  <mergeCells count="39">
    <mergeCell ref="J24:J28"/>
    <mergeCell ref="K24:K28"/>
    <mergeCell ref="L24:L28"/>
    <mergeCell ref="M24:M28"/>
    <mergeCell ref="N24:N28"/>
    <mergeCell ref="K20:K23"/>
    <mergeCell ref="L20:L23"/>
    <mergeCell ref="M20:M23"/>
    <mergeCell ref="N20:N23"/>
    <mergeCell ref="N4:N7"/>
    <mergeCell ref="K8:K14"/>
    <mergeCell ref="L8:L14"/>
    <mergeCell ref="M8:M14"/>
    <mergeCell ref="N8:N14"/>
    <mergeCell ref="M4:M7"/>
    <mergeCell ref="M15:M19"/>
    <mergeCell ref="J4:J7"/>
    <mergeCell ref="K4:K7"/>
    <mergeCell ref="L4:L7"/>
    <mergeCell ref="J15:J19"/>
    <mergeCell ref="K15:K19"/>
    <mergeCell ref="L15:L19"/>
    <mergeCell ref="J8:J14"/>
    <mergeCell ref="A15:A19"/>
    <mergeCell ref="A20:A23"/>
    <mergeCell ref="A1:F1"/>
    <mergeCell ref="A29:B29"/>
    <mergeCell ref="H29:I29"/>
    <mergeCell ref="A24:A28"/>
    <mergeCell ref="H4:H7"/>
    <mergeCell ref="H8:H14"/>
    <mergeCell ref="H15:H19"/>
    <mergeCell ref="H20:H23"/>
    <mergeCell ref="H24:H28"/>
    <mergeCell ref="A4:A7"/>
    <mergeCell ref="A8:A14"/>
    <mergeCell ref="H1:N1"/>
    <mergeCell ref="N15:N19"/>
    <mergeCell ref="J20:J23"/>
  </mergeCells>
  <pageMargins left="0.7" right="0.7" top="0.75" bottom="0.75" header="0.3" footer="0.3"/>
  <ignoredErrors>
    <ignoredError sqref="J4:K4 J8:K8 J15:K15 J20:K20 K16:K19 K21:K23 J24:K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58491-CC4B-4E21-A6ED-36BC3BC032CD}">
  <dimension ref="A1:M44"/>
  <sheetViews>
    <sheetView workbookViewId="0">
      <selection activeCell="D41" sqref="D41:D44"/>
    </sheetView>
  </sheetViews>
  <sheetFormatPr defaultRowHeight="15" x14ac:dyDescent="0.25"/>
  <cols>
    <col min="1" max="1" width="16.28515625" bestFit="1" customWidth="1"/>
    <col min="7" max="7" width="14.85546875" customWidth="1"/>
    <col min="8" max="8" width="16.28515625" bestFit="1" customWidth="1"/>
    <col min="12" max="12" width="21.7109375" bestFit="1" customWidth="1"/>
    <col min="13" max="13" width="19.42578125" customWidth="1"/>
  </cols>
  <sheetData>
    <row r="1" spans="1:13" ht="15.75" x14ac:dyDescent="0.25">
      <c r="A1" s="130" t="s">
        <v>122</v>
      </c>
      <c r="B1" s="130"/>
      <c r="C1" s="130"/>
      <c r="D1" s="130"/>
      <c r="E1" s="130"/>
      <c r="F1" s="130"/>
    </row>
    <row r="2" spans="1:13" ht="15.75" x14ac:dyDescent="0.25">
      <c r="A2" s="31"/>
      <c r="B2" s="31"/>
      <c r="C2" s="31"/>
      <c r="D2" s="31"/>
      <c r="E2" s="31"/>
      <c r="F2" s="31"/>
    </row>
    <row r="3" spans="1:13" ht="78.75" x14ac:dyDescent="0.25">
      <c r="A3" s="8" t="s">
        <v>119</v>
      </c>
      <c r="B3" s="2" t="s">
        <v>77</v>
      </c>
      <c r="C3" s="2" t="s">
        <v>58</v>
      </c>
      <c r="D3" s="2" t="s">
        <v>59</v>
      </c>
      <c r="E3" s="8" t="s">
        <v>120</v>
      </c>
      <c r="F3" s="8" t="s">
        <v>121</v>
      </c>
      <c r="H3" s="8" t="s">
        <v>119</v>
      </c>
      <c r="I3" s="2" t="s">
        <v>77</v>
      </c>
      <c r="J3" s="2" t="s">
        <v>58</v>
      </c>
      <c r="K3" s="2" t="s">
        <v>59</v>
      </c>
      <c r="L3" s="8" t="s">
        <v>120</v>
      </c>
      <c r="M3" s="8" t="s">
        <v>121</v>
      </c>
    </row>
    <row r="4" spans="1:13" ht="15.75" x14ac:dyDescent="0.25">
      <c r="A4" s="117" t="s">
        <v>114</v>
      </c>
      <c r="B4" s="60">
        <v>1</v>
      </c>
      <c r="C4" s="61">
        <v>7.74</v>
      </c>
      <c r="D4" s="61">
        <v>9.24</v>
      </c>
      <c r="E4" s="62">
        <v>0.83766233766233766</v>
      </c>
      <c r="F4" s="61">
        <v>-1.5</v>
      </c>
      <c r="H4" s="117" t="s">
        <v>114</v>
      </c>
      <c r="I4" s="60">
        <v>1</v>
      </c>
      <c r="J4" s="61">
        <v>7.74</v>
      </c>
      <c r="K4" s="61">
        <v>9.24</v>
      </c>
      <c r="L4" s="114" t="str">
        <f>CONCATENATE("(",J4,"/",K4,")*100% = %")</f>
        <v>(7.74/9.24)*100% = %</v>
      </c>
      <c r="M4" s="114" t="str">
        <f>CONCATENATE(C4,"-",D4," = ",F4)</f>
        <v>7.74-9.24 = -1.5</v>
      </c>
    </row>
    <row r="5" spans="1:13" ht="15.75" x14ac:dyDescent="0.25">
      <c r="A5" s="117"/>
      <c r="B5" s="60">
        <v>2</v>
      </c>
      <c r="C5" s="61">
        <v>7.84</v>
      </c>
      <c r="D5" s="61">
        <v>9.4</v>
      </c>
      <c r="E5" s="62">
        <v>0.83404255319148934</v>
      </c>
      <c r="F5" s="61">
        <v>-1.5600000000000005</v>
      </c>
      <c r="H5" s="117"/>
      <c r="I5" s="60">
        <v>2</v>
      </c>
      <c r="J5" s="61">
        <v>7.84</v>
      </c>
      <c r="K5" s="61">
        <v>9.4</v>
      </c>
      <c r="L5" s="114" t="str">
        <f t="shared" ref="L5:L28" si="0">CONCATENATE("(",J5,"/",K5,")*100% = %")</f>
        <v>(7.84/9.4)*100% = %</v>
      </c>
      <c r="M5" s="114" t="str">
        <f t="shared" ref="M5:M28" si="1">CONCATENATE(C5,"-",D5," = ",F5)</f>
        <v>7.84-9.4 = -1.56</v>
      </c>
    </row>
    <row r="6" spans="1:13" ht="15.75" x14ac:dyDescent="0.25">
      <c r="A6" s="117"/>
      <c r="B6" s="60">
        <v>3</v>
      </c>
      <c r="C6" s="61">
        <v>8.66</v>
      </c>
      <c r="D6" s="61">
        <v>9.52</v>
      </c>
      <c r="E6" s="62">
        <v>0.90966386554621859</v>
      </c>
      <c r="F6" s="61">
        <v>-0.85999999999999943</v>
      </c>
      <c r="H6" s="117"/>
      <c r="I6" s="60">
        <v>3</v>
      </c>
      <c r="J6" s="61">
        <v>8.66</v>
      </c>
      <c r="K6" s="61">
        <v>9.52</v>
      </c>
      <c r="L6" s="114" t="str">
        <f t="shared" si="0"/>
        <v>(8.66/9.52)*100% = %</v>
      </c>
      <c r="M6" s="114" t="str">
        <f t="shared" si="1"/>
        <v>8.66-9.52 = -0.859999999999999</v>
      </c>
    </row>
    <row r="7" spans="1:13" ht="15.75" x14ac:dyDescent="0.25">
      <c r="A7" s="117"/>
      <c r="B7" s="60">
        <v>4</v>
      </c>
      <c r="C7" s="61">
        <v>8</v>
      </c>
      <c r="D7" s="61">
        <v>9.42</v>
      </c>
      <c r="E7" s="62">
        <v>0.84925690021231426</v>
      </c>
      <c r="F7" s="61">
        <v>-1.42</v>
      </c>
      <c r="H7" s="117"/>
      <c r="I7" s="60">
        <v>4</v>
      </c>
      <c r="J7" s="61">
        <v>8</v>
      </c>
      <c r="K7" s="61">
        <v>9.42</v>
      </c>
      <c r="L7" s="114" t="str">
        <f t="shared" si="0"/>
        <v>(8/9.42)*100% = %</v>
      </c>
      <c r="M7" s="114" t="str">
        <f t="shared" si="1"/>
        <v>8-9.42 = -1.42</v>
      </c>
    </row>
    <row r="8" spans="1:13" ht="15.75" x14ac:dyDescent="0.25">
      <c r="A8" s="118" t="s">
        <v>115</v>
      </c>
      <c r="B8" s="63">
        <v>5</v>
      </c>
      <c r="C8" s="64">
        <v>8.2799999999999994</v>
      </c>
      <c r="D8" s="64">
        <v>9.48</v>
      </c>
      <c r="E8" s="65">
        <v>0.87341772151898722</v>
      </c>
      <c r="F8" s="64">
        <v>-1.2000000000000011</v>
      </c>
      <c r="H8" s="118" t="s">
        <v>115</v>
      </c>
      <c r="I8" s="63">
        <v>5</v>
      </c>
      <c r="J8" s="64">
        <v>8.2799999999999994</v>
      </c>
      <c r="K8" s="64">
        <v>9.48</v>
      </c>
      <c r="L8" s="114" t="str">
        <f t="shared" si="0"/>
        <v>(8.28/9.48)*100% = %</v>
      </c>
      <c r="M8" s="114" t="str">
        <f t="shared" si="1"/>
        <v>8.28-9.48 = -1.2</v>
      </c>
    </row>
    <row r="9" spans="1:13" ht="15.75" x14ac:dyDescent="0.25">
      <c r="A9" s="118"/>
      <c r="B9" s="63">
        <v>6</v>
      </c>
      <c r="C9" s="64">
        <v>8.1</v>
      </c>
      <c r="D9" s="64">
        <v>9.4600000000000009</v>
      </c>
      <c r="E9" s="65">
        <v>0.85623678646934454</v>
      </c>
      <c r="F9" s="64">
        <v>-1.3600000000000012</v>
      </c>
      <c r="H9" s="118"/>
      <c r="I9" s="63">
        <v>6</v>
      </c>
      <c r="J9" s="64">
        <v>8.1</v>
      </c>
      <c r="K9" s="64">
        <v>9.4600000000000009</v>
      </c>
      <c r="L9" s="114" t="str">
        <f t="shared" si="0"/>
        <v>(8.1/9.46)*100% = %</v>
      </c>
      <c r="M9" s="114" t="str">
        <f t="shared" si="1"/>
        <v>8.1-9.46 = -1.36</v>
      </c>
    </row>
    <row r="10" spans="1:13" ht="15.75" x14ac:dyDescent="0.25">
      <c r="A10" s="118"/>
      <c r="B10" s="63">
        <v>7</v>
      </c>
      <c r="C10" s="64">
        <v>8.16</v>
      </c>
      <c r="D10" s="64">
        <v>9.36</v>
      </c>
      <c r="E10" s="65">
        <v>0.87179487179487192</v>
      </c>
      <c r="F10" s="64">
        <v>-1.1999999999999993</v>
      </c>
      <c r="H10" s="118"/>
      <c r="I10" s="63">
        <v>7</v>
      </c>
      <c r="J10" s="64">
        <v>8.16</v>
      </c>
      <c r="K10" s="64">
        <v>9.36</v>
      </c>
      <c r="L10" s="114" t="str">
        <f t="shared" si="0"/>
        <v>(8.16/9.36)*100% = %</v>
      </c>
      <c r="M10" s="114" t="str">
        <f t="shared" si="1"/>
        <v>8.16-9.36 = -1.2</v>
      </c>
    </row>
    <row r="11" spans="1:13" ht="15.75" x14ac:dyDescent="0.25">
      <c r="A11" s="118"/>
      <c r="B11" s="63">
        <v>8</v>
      </c>
      <c r="C11" s="64">
        <v>8.26</v>
      </c>
      <c r="D11" s="64">
        <v>9.44</v>
      </c>
      <c r="E11" s="65">
        <v>0.875</v>
      </c>
      <c r="F11" s="64">
        <v>-1.1799999999999997</v>
      </c>
      <c r="H11" s="118"/>
      <c r="I11" s="63">
        <v>8</v>
      </c>
      <c r="J11" s="64">
        <v>8.26</v>
      </c>
      <c r="K11" s="64">
        <v>9.44</v>
      </c>
      <c r="L11" s="114" t="str">
        <f t="shared" si="0"/>
        <v>(8.26/9.44)*100% = %</v>
      </c>
      <c r="M11" s="114" t="str">
        <f t="shared" si="1"/>
        <v>8.26-9.44 = -1.18</v>
      </c>
    </row>
    <row r="12" spans="1:13" ht="15.75" x14ac:dyDescent="0.25">
      <c r="A12" s="118"/>
      <c r="B12" s="63">
        <v>9</v>
      </c>
      <c r="C12" s="64">
        <v>7.86</v>
      </c>
      <c r="D12" s="64">
        <v>9.4</v>
      </c>
      <c r="E12" s="65">
        <v>0.83617021276595749</v>
      </c>
      <c r="F12" s="64">
        <v>-1.54</v>
      </c>
      <c r="H12" s="118"/>
      <c r="I12" s="63">
        <v>9</v>
      </c>
      <c r="J12" s="64">
        <v>7.86</v>
      </c>
      <c r="K12" s="64">
        <v>9.4</v>
      </c>
      <c r="L12" s="114" t="str">
        <f t="shared" si="0"/>
        <v>(7.86/9.4)*100% = %</v>
      </c>
      <c r="M12" s="114" t="str">
        <f t="shared" si="1"/>
        <v>7.86-9.4 = -1.54</v>
      </c>
    </row>
    <row r="13" spans="1:13" ht="15.75" x14ac:dyDescent="0.25">
      <c r="A13" s="118"/>
      <c r="B13" s="63">
        <v>10</v>
      </c>
      <c r="C13" s="64">
        <v>8.14</v>
      </c>
      <c r="D13" s="64">
        <v>9.5</v>
      </c>
      <c r="E13" s="65">
        <v>0.85684210526315796</v>
      </c>
      <c r="F13" s="64">
        <v>-1.3599999999999994</v>
      </c>
      <c r="H13" s="118"/>
      <c r="I13" s="63">
        <v>10</v>
      </c>
      <c r="J13" s="64">
        <v>8.14</v>
      </c>
      <c r="K13" s="64">
        <v>9.5</v>
      </c>
      <c r="L13" s="114" t="str">
        <f t="shared" si="0"/>
        <v>(8.14/9.5)*100% = %</v>
      </c>
      <c r="M13" s="114" t="str">
        <f t="shared" si="1"/>
        <v>8.14-9.5 = -1.36</v>
      </c>
    </row>
    <row r="14" spans="1:13" ht="15.75" x14ac:dyDescent="0.25">
      <c r="A14" s="118"/>
      <c r="B14" s="63">
        <v>11</v>
      </c>
      <c r="C14" s="64">
        <v>8.64</v>
      </c>
      <c r="D14" s="64">
        <v>9.5399999999999991</v>
      </c>
      <c r="E14" s="65">
        <v>0.9056603773584907</v>
      </c>
      <c r="F14" s="64">
        <v>-0.89999999999999858</v>
      </c>
      <c r="H14" s="118"/>
      <c r="I14" s="63">
        <v>11</v>
      </c>
      <c r="J14" s="64">
        <v>8.64</v>
      </c>
      <c r="K14" s="64">
        <v>9.5399999999999991</v>
      </c>
      <c r="L14" s="114" t="str">
        <f t="shared" si="0"/>
        <v>(8.64/9.54)*100% = %</v>
      </c>
      <c r="M14" s="114" t="str">
        <f t="shared" si="1"/>
        <v>8.64-9.54 = -0.899999999999999</v>
      </c>
    </row>
    <row r="15" spans="1:13" ht="15.75" x14ac:dyDescent="0.25">
      <c r="A15" s="119" t="s">
        <v>116</v>
      </c>
      <c r="B15" s="66">
        <v>12</v>
      </c>
      <c r="C15" s="67">
        <v>7.94</v>
      </c>
      <c r="D15" s="67">
        <v>9.32</v>
      </c>
      <c r="E15" s="68">
        <v>0.85193133047210301</v>
      </c>
      <c r="F15" s="67">
        <v>-1.38</v>
      </c>
      <c r="H15" s="119" t="s">
        <v>116</v>
      </c>
      <c r="I15" s="66">
        <v>12</v>
      </c>
      <c r="J15" s="67">
        <v>7.94</v>
      </c>
      <c r="K15" s="67">
        <v>9.32</v>
      </c>
      <c r="L15" s="114" t="str">
        <f t="shared" si="0"/>
        <v>(7.94/9.32)*100% = %</v>
      </c>
      <c r="M15" s="114" t="str">
        <f t="shared" si="1"/>
        <v>7.94-9.32 = -1.38</v>
      </c>
    </row>
    <row r="16" spans="1:13" ht="15.75" x14ac:dyDescent="0.25">
      <c r="A16" s="119"/>
      <c r="B16" s="66">
        <v>13</v>
      </c>
      <c r="C16" s="67">
        <v>8.16</v>
      </c>
      <c r="D16" s="67">
        <v>9.5</v>
      </c>
      <c r="E16" s="68">
        <v>0.85894736842105268</v>
      </c>
      <c r="F16" s="67">
        <v>-1.3399999999999999</v>
      </c>
      <c r="H16" s="119"/>
      <c r="I16" s="66">
        <v>13</v>
      </c>
      <c r="J16" s="67">
        <v>8.16</v>
      </c>
      <c r="K16" s="67">
        <v>9.5</v>
      </c>
      <c r="L16" s="114" t="str">
        <f t="shared" si="0"/>
        <v>(8.16/9.5)*100% = %</v>
      </c>
      <c r="M16" s="114" t="str">
        <f t="shared" si="1"/>
        <v>8.16-9.5 = -1.34</v>
      </c>
    </row>
    <row r="17" spans="1:13" ht="15.75" x14ac:dyDescent="0.25">
      <c r="A17" s="119"/>
      <c r="B17" s="66">
        <v>14</v>
      </c>
      <c r="C17" s="67">
        <v>8.5399999999999991</v>
      </c>
      <c r="D17" s="67">
        <v>9.48</v>
      </c>
      <c r="E17" s="68">
        <v>0.90084388185653996</v>
      </c>
      <c r="F17" s="67">
        <v>-0.94000000000000128</v>
      </c>
      <c r="H17" s="119"/>
      <c r="I17" s="66">
        <v>14</v>
      </c>
      <c r="J17" s="67">
        <v>8.5399999999999991</v>
      </c>
      <c r="K17" s="67">
        <v>9.48</v>
      </c>
      <c r="L17" s="114" t="str">
        <f t="shared" si="0"/>
        <v>(8.54/9.48)*100% = %</v>
      </c>
      <c r="M17" s="114" t="str">
        <f t="shared" si="1"/>
        <v>8.54-9.48 = -0.940000000000001</v>
      </c>
    </row>
    <row r="18" spans="1:13" ht="15.75" x14ac:dyDescent="0.25">
      <c r="A18" s="119"/>
      <c r="B18" s="66">
        <v>15</v>
      </c>
      <c r="C18" s="67">
        <v>8.5</v>
      </c>
      <c r="D18" s="67">
        <v>9.48</v>
      </c>
      <c r="E18" s="68">
        <v>0.89662447257383959</v>
      </c>
      <c r="F18" s="67">
        <v>-0.98000000000000043</v>
      </c>
      <c r="H18" s="119"/>
      <c r="I18" s="66">
        <v>15</v>
      </c>
      <c r="J18" s="67">
        <v>8.5</v>
      </c>
      <c r="K18" s="67">
        <v>9.48</v>
      </c>
      <c r="L18" s="114" t="str">
        <f t="shared" si="0"/>
        <v>(8.5/9.48)*100% = %</v>
      </c>
      <c r="M18" s="114" t="str">
        <f t="shared" si="1"/>
        <v>8.5-9.48 = -0.98</v>
      </c>
    </row>
    <row r="19" spans="1:13" ht="15.75" x14ac:dyDescent="0.25">
      <c r="A19" s="119"/>
      <c r="B19" s="66">
        <v>16</v>
      </c>
      <c r="C19" s="67">
        <v>8.66</v>
      </c>
      <c r="D19" s="67">
        <v>9.58</v>
      </c>
      <c r="E19" s="68">
        <v>0.90396659707724425</v>
      </c>
      <c r="F19" s="67">
        <v>-0.91999999999999993</v>
      </c>
      <c r="H19" s="119"/>
      <c r="I19" s="66">
        <v>16</v>
      </c>
      <c r="J19" s="67">
        <v>8.66</v>
      </c>
      <c r="K19" s="67">
        <v>9.58</v>
      </c>
      <c r="L19" s="114" t="str">
        <f t="shared" si="0"/>
        <v>(8.66/9.58)*100% = %</v>
      </c>
      <c r="M19" s="114" t="str">
        <f t="shared" si="1"/>
        <v>8.66-9.58 = -0.92</v>
      </c>
    </row>
    <row r="20" spans="1:13" ht="15.75" x14ac:dyDescent="0.25">
      <c r="A20" s="120" t="s">
        <v>117</v>
      </c>
      <c r="B20" s="69">
        <v>17</v>
      </c>
      <c r="C20" s="70">
        <v>8.76</v>
      </c>
      <c r="D20" s="70">
        <v>9.56</v>
      </c>
      <c r="E20" s="71">
        <v>0.91631799163179906</v>
      </c>
      <c r="F20" s="70">
        <v>-0.80000000000000071</v>
      </c>
      <c r="H20" s="120" t="s">
        <v>117</v>
      </c>
      <c r="I20" s="69">
        <v>17</v>
      </c>
      <c r="J20" s="70">
        <v>8.76</v>
      </c>
      <c r="K20" s="70">
        <v>9.56</v>
      </c>
      <c r="L20" s="114" t="str">
        <f t="shared" si="0"/>
        <v>(8.76/9.56)*100% = %</v>
      </c>
      <c r="M20" s="114" t="str">
        <f t="shared" si="1"/>
        <v>8.76-9.56 = -0.800000000000001</v>
      </c>
    </row>
    <row r="21" spans="1:13" ht="15.75" x14ac:dyDescent="0.25">
      <c r="A21" s="120"/>
      <c r="B21" s="69">
        <v>18</v>
      </c>
      <c r="C21" s="70">
        <v>8.3800000000000008</v>
      </c>
      <c r="D21" s="70">
        <v>9.48</v>
      </c>
      <c r="E21" s="71">
        <v>0.88396624472573848</v>
      </c>
      <c r="F21" s="70">
        <v>-1.0999999999999996</v>
      </c>
      <c r="H21" s="120"/>
      <c r="I21" s="69">
        <v>18</v>
      </c>
      <c r="J21" s="70">
        <v>8.3800000000000008</v>
      </c>
      <c r="K21" s="70">
        <v>9.48</v>
      </c>
      <c r="L21" s="114" t="str">
        <f t="shared" si="0"/>
        <v>(8.38/9.48)*100% = %</v>
      </c>
      <c r="M21" s="114" t="str">
        <f t="shared" si="1"/>
        <v>8.38-9.48 = -1.1</v>
      </c>
    </row>
    <row r="22" spans="1:13" ht="15.75" x14ac:dyDescent="0.25">
      <c r="A22" s="120"/>
      <c r="B22" s="69">
        <v>19</v>
      </c>
      <c r="C22" s="70">
        <v>9.1</v>
      </c>
      <c r="D22" s="70">
        <v>9.6199999999999992</v>
      </c>
      <c r="E22" s="71">
        <v>0.94594594594594594</v>
      </c>
      <c r="F22" s="70">
        <v>-0.51999999999999957</v>
      </c>
      <c r="H22" s="120"/>
      <c r="I22" s="69">
        <v>19</v>
      </c>
      <c r="J22" s="70">
        <v>9.1</v>
      </c>
      <c r="K22" s="70">
        <v>9.6199999999999992</v>
      </c>
      <c r="L22" s="114" t="str">
        <f t="shared" si="0"/>
        <v>(9.1/9.62)*100% = %</v>
      </c>
      <c r="M22" s="114" t="str">
        <f t="shared" si="1"/>
        <v>9.1-9.62 = -0.52</v>
      </c>
    </row>
    <row r="23" spans="1:13" ht="15.75" x14ac:dyDescent="0.25">
      <c r="A23" s="120"/>
      <c r="B23" s="69">
        <v>20</v>
      </c>
      <c r="C23" s="70">
        <v>8.3800000000000008</v>
      </c>
      <c r="D23" s="70">
        <v>9.58</v>
      </c>
      <c r="E23" s="71">
        <v>0.87473903966597089</v>
      </c>
      <c r="F23" s="70">
        <v>-1.1999999999999993</v>
      </c>
      <c r="H23" s="120"/>
      <c r="I23" s="69">
        <v>20</v>
      </c>
      <c r="J23" s="70">
        <v>8.3800000000000008</v>
      </c>
      <c r="K23" s="70">
        <v>9.58</v>
      </c>
      <c r="L23" s="114" t="str">
        <f t="shared" si="0"/>
        <v>(8.38/9.58)*100% = %</v>
      </c>
      <c r="M23" s="114" t="str">
        <f t="shared" si="1"/>
        <v>8.38-9.58 = -1.2</v>
      </c>
    </row>
    <row r="24" spans="1:13" ht="15.75" x14ac:dyDescent="0.25">
      <c r="A24" s="132" t="s">
        <v>118</v>
      </c>
      <c r="B24" s="72">
        <v>21</v>
      </c>
      <c r="C24" s="73">
        <v>8.76</v>
      </c>
      <c r="D24" s="73">
        <v>9.58</v>
      </c>
      <c r="E24" s="74">
        <v>0.91440501043841338</v>
      </c>
      <c r="F24" s="73">
        <v>-0.82000000000000028</v>
      </c>
      <c r="H24" s="132" t="s">
        <v>118</v>
      </c>
      <c r="I24" s="72">
        <v>21</v>
      </c>
      <c r="J24" s="73">
        <v>8.76</v>
      </c>
      <c r="K24" s="73">
        <v>9.58</v>
      </c>
      <c r="L24" s="114" t="str">
        <f t="shared" si="0"/>
        <v>(8.76/9.58)*100% = %</v>
      </c>
      <c r="M24" s="114" t="str">
        <f t="shared" si="1"/>
        <v>8.76-9.58 = -0.82</v>
      </c>
    </row>
    <row r="25" spans="1:13" ht="15.75" x14ac:dyDescent="0.25">
      <c r="A25" s="132"/>
      <c r="B25" s="72">
        <v>22</v>
      </c>
      <c r="C25" s="73">
        <v>9.1</v>
      </c>
      <c r="D25" s="73">
        <v>9.6</v>
      </c>
      <c r="E25" s="74">
        <v>0.94791666666666663</v>
      </c>
      <c r="F25" s="73">
        <v>-0.5</v>
      </c>
      <c r="H25" s="132"/>
      <c r="I25" s="72">
        <v>22</v>
      </c>
      <c r="J25" s="73">
        <v>9.1</v>
      </c>
      <c r="K25" s="73">
        <v>9.6</v>
      </c>
      <c r="L25" s="114" t="str">
        <f t="shared" si="0"/>
        <v>(9.1/9.6)*100% = %</v>
      </c>
      <c r="M25" s="114" t="str">
        <f t="shared" si="1"/>
        <v>9.1-9.6 = -0.5</v>
      </c>
    </row>
    <row r="26" spans="1:13" ht="15.75" x14ac:dyDescent="0.25">
      <c r="A26" s="132"/>
      <c r="B26" s="72">
        <v>23</v>
      </c>
      <c r="C26" s="73">
        <v>9.02</v>
      </c>
      <c r="D26" s="73">
        <v>9.6</v>
      </c>
      <c r="E26" s="74">
        <v>0.93958333333333333</v>
      </c>
      <c r="F26" s="73">
        <v>-0.58000000000000007</v>
      </c>
      <c r="H26" s="132"/>
      <c r="I26" s="72">
        <v>23</v>
      </c>
      <c r="J26" s="73">
        <v>9.02</v>
      </c>
      <c r="K26" s="73">
        <v>9.6</v>
      </c>
      <c r="L26" s="114" t="str">
        <f t="shared" si="0"/>
        <v>(9.02/9.6)*100% = %</v>
      </c>
      <c r="M26" s="114" t="str">
        <f t="shared" si="1"/>
        <v>9.02-9.6 = -0.58</v>
      </c>
    </row>
    <row r="27" spans="1:13" ht="15.75" x14ac:dyDescent="0.25">
      <c r="A27" s="132"/>
      <c r="B27" s="72">
        <v>24</v>
      </c>
      <c r="C27" s="73">
        <v>9.0399999999999991</v>
      </c>
      <c r="D27" s="73">
        <v>9.58</v>
      </c>
      <c r="E27" s="74">
        <v>0.94363256784968674</v>
      </c>
      <c r="F27" s="73">
        <v>-0.54000000000000092</v>
      </c>
      <c r="H27" s="132"/>
      <c r="I27" s="72">
        <v>24</v>
      </c>
      <c r="J27" s="73">
        <v>9.0399999999999991</v>
      </c>
      <c r="K27" s="73">
        <v>9.58</v>
      </c>
      <c r="L27" s="114" t="str">
        <f t="shared" si="0"/>
        <v>(9.04/9.58)*100% = %</v>
      </c>
      <c r="M27" s="114" t="str">
        <f t="shared" si="1"/>
        <v>9.04-9.58 = -0.540000000000001</v>
      </c>
    </row>
    <row r="28" spans="1:13" ht="15.75" x14ac:dyDescent="0.25">
      <c r="A28" s="132"/>
      <c r="B28" s="72">
        <v>25</v>
      </c>
      <c r="C28" s="73">
        <v>8.9</v>
      </c>
      <c r="D28" s="73">
        <v>9.5399999999999991</v>
      </c>
      <c r="E28" s="74">
        <v>0.93291404612159345</v>
      </c>
      <c r="F28" s="73">
        <v>-0.63999999999999879</v>
      </c>
      <c r="H28" s="132"/>
      <c r="I28" s="72">
        <v>25</v>
      </c>
      <c r="J28" s="73">
        <v>8.9</v>
      </c>
      <c r="K28" s="73">
        <v>9.5399999999999991</v>
      </c>
      <c r="L28" s="114" t="str">
        <f t="shared" si="0"/>
        <v>(8.9/9.54)*100% = %</v>
      </c>
      <c r="M28" s="114" t="str">
        <f t="shared" si="1"/>
        <v>8.9-9.54 = -0.639999999999999</v>
      </c>
    </row>
    <row r="29" spans="1:13" ht="15.75" x14ac:dyDescent="0.25">
      <c r="A29" s="131" t="s">
        <v>57</v>
      </c>
      <c r="B29" s="124"/>
      <c r="C29" s="37">
        <f>AVERAGE(C4:C28)</f>
        <v>8.4367999999999981</v>
      </c>
      <c r="D29" s="37">
        <f t="shared" ref="D29:E29" si="2">AVERAGE(D4:D28)</f>
        <v>9.4903999999999993</v>
      </c>
      <c r="E29" s="38">
        <f t="shared" si="2"/>
        <v>0.88869928914252416</v>
      </c>
      <c r="F29" s="37">
        <f>AVERAGE(F4:F28)</f>
        <v>-1.0535999999999999</v>
      </c>
      <c r="H29" s="131"/>
      <c r="I29" s="124"/>
      <c r="J29" s="37"/>
      <c r="K29" s="37"/>
      <c r="L29" s="38"/>
      <c r="M29" s="37"/>
    </row>
    <row r="32" spans="1:13" x14ac:dyDescent="0.25">
      <c r="A32" t="s">
        <v>58</v>
      </c>
      <c r="B32" t="str">
        <f>CONCATENATE(C4,"+",C5,"+",C6,"+",C7,"+",C8,"+",C9,"+",C10,"+",C11,"+",C12,"+",C13,"+",C14,"+",C15,"+",C16,"+",C17,"+",C18,"+",C19,"+",C20,"+",C21,"+",C22,"+",C23,"+",C24,"+",C25,"+",C26,"+",C27,"+",C28)</f>
        <v>7.74+7.84+8.66+8+8.28+8.1+8.16+8.26+7.86+8.14+8.64+7.94+8.16+8.54+8.5+8.66+8.76+8.38+9.1+8.38+8.76+9.1+9.02+9.04+8.9</v>
      </c>
      <c r="C32" t="str">
        <f t="shared" ref="C32:D32" si="3">CONCATENATE(D4,"+",D5,"+",D6,"+",D7,"+",D8,"+",D9,"+",D10,"+",D11,"+",D12,"+",D13,"+",D14,"+",D15,"+",D16,"+",D17,"+",D18,"+",D19,"+",D20,"+",D21,"+",D22,"+",D23,"+",D24,"+",D25,"+",D26,"+",D27,"+",D28)</f>
        <v>9.24+9.4+9.52+9.42+9.48+9.46+9.36+9.44+9.4+9.5+9.54+9.32+9.5+9.48+9.48+9.58+9.56+9.48+9.62+9.58+9.58+9.6+9.6+9.58+9.54</v>
      </c>
      <c r="D32" t="str">
        <f t="shared" si="3"/>
        <v>0.837662337662338+0.834042553191489+0.909663865546219+0.849256900212314+0.873417721518987+0.856236786469345+0.871794871794872+0.875+0.836170212765957+0.856842105263158+0.905660377358491+0.851931330472103+0.858947368421053+0.90084388185654+0.89662447257384+0.903966597077244+0.916317991631799+0.883966244725738+0.945945945945946+0.874739039665971+0.914405010438413+0.947916666666667+0.939583333333333+0.943632567849687+0.932914046121593</v>
      </c>
      <c r="E32" t="str">
        <f>CONCATENATE(F4,"+",F5,"+",F6,"+",F7,"+",F8,"+",F9,"+",F10,"+",F11,"+",F12,"+",F13,"+",F14,"+",F15,"+",F16,"+",F17,"+",F18,"+",F19,"+",F20,"+",F21,"+",F22,"+",F23,"+",F24,"+",F25,"+",F26,"+",F27,"+",F28)</f>
        <v>-1.5+-1.56+-0.859999999999999+-1.42+-1.2+-1.36+-1.2+-1.18+-1.54+-1.36+-0.899999999999999+-1.38+-1.34+-0.940000000000001+-0.98+-0.92+-0.800000000000001+-1.1+-0.52+-1.2+-0.82+-0.5+-0.58+-0.540000000000001+-0.639999999999999</v>
      </c>
    </row>
    <row r="33" spans="1:6" x14ac:dyDescent="0.25">
      <c r="A33" s="115" t="s">
        <v>58</v>
      </c>
      <c r="B33" s="115" t="s">
        <v>210</v>
      </c>
    </row>
    <row r="34" spans="1:6" x14ac:dyDescent="0.25">
      <c r="A34" s="115"/>
      <c r="B34" s="115" t="s">
        <v>209</v>
      </c>
    </row>
    <row r="35" spans="1:6" x14ac:dyDescent="0.25">
      <c r="A35" s="115"/>
      <c r="B35" s="115" t="s">
        <v>211</v>
      </c>
    </row>
    <row r="36" spans="1:6" x14ac:dyDescent="0.25">
      <c r="A36" s="115"/>
      <c r="B36" s="115" t="s">
        <v>212</v>
      </c>
    </row>
    <row r="39" spans="1:6" x14ac:dyDescent="0.25">
      <c r="C39" s="5">
        <f>SUM(C4:C28)</f>
        <v>210.91999999999996</v>
      </c>
      <c r="D39" s="5">
        <f t="shared" ref="D39:F39" si="4">SUM(D4:D28)</f>
        <v>237.26</v>
      </c>
      <c r="E39" s="5">
        <f t="shared" si="4"/>
        <v>22.217482228563103</v>
      </c>
      <c r="F39" s="5">
        <f t="shared" si="4"/>
        <v>-26.339999999999996</v>
      </c>
    </row>
    <row r="41" spans="1:6" x14ac:dyDescent="0.25">
      <c r="C41">
        <v>210.91999999999996</v>
      </c>
      <c r="D41" s="5">
        <f>C41/25</f>
        <v>8.4367999999999981</v>
      </c>
    </row>
    <row r="42" spans="1:6" x14ac:dyDescent="0.25">
      <c r="C42">
        <v>237.26</v>
      </c>
      <c r="D42" s="5">
        <f t="shared" ref="D42:D44" si="5">C42/25</f>
        <v>9.4903999999999993</v>
      </c>
    </row>
    <row r="43" spans="1:6" x14ac:dyDescent="0.25">
      <c r="C43" s="7">
        <v>22.217482228563103</v>
      </c>
      <c r="D43" s="7">
        <f t="shared" si="5"/>
        <v>0.88869928914252416</v>
      </c>
    </row>
    <row r="44" spans="1:6" x14ac:dyDescent="0.25">
      <c r="C44">
        <v>-26.339999999999996</v>
      </c>
      <c r="D44" s="5">
        <f t="shared" si="5"/>
        <v>-1.0535999999999999</v>
      </c>
    </row>
  </sheetData>
  <mergeCells count="13">
    <mergeCell ref="A1:F1"/>
    <mergeCell ref="A4:A7"/>
    <mergeCell ref="A8:A14"/>
    <mergeCell ref="A15:A19"/>
    <mergeCell ref="A20:A23"/>
    <mergeCell ref="A29:B29"/>
    <mergeCell ref="H4:H7"/>
    <mergeCell ref="H8:H14"/>
    <mergeCell ref="H15:H19"/>
    <mergeCell ref="H20:H23"/>
    <mergeCell ref="H24:H28"/>
    <mergeCell ref="H29:I29"/>
    <mergeCell ref="A24:A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A0A7-8A45-4E11-B312-E21D0394B6FE}">
  <dimension ref="A1:J32"/>
  <sheetViews>
    <sheetView tabSelected="1" zoomScale="67" workbookViewId="0">
      <selection activeCell="H4" sqref="H4:H28"/>
    </sheetView>
  </sheetViews>
  <sheetFormatPr defaultRowHeight="15.75" x14ac:dyDescent="0.25"/>
  <cols>
    <col min="1" max="1" width="8.140625" style="31" bestFit="1" customWidth="1"/>
    <col min="2" max="2" width="7.85546875" style="31" bestFit="1" customWidth="1"/>
    <col min="3" max="3" width="13.5703125" style="31" bestFit="1" customWidth="1"/>
    <col min="4" max="5" width="9.140625" style="31"/>
    <col min="6" max="6" width="131.85546875" style="31" bestFit="1" customWidth="1"/>
    <col min="7" max="16384" width="9.140625" style="31"/>
  </cols>
  <sheetData>
    <row r="1" spans="1:10" x14ac:dyDescent="0.25">
      <c r="A1" s="130" t="s">
        <v>125</v>
      </c>
      <c r="B1" s="130"/>
      <c r="C1" s="130"/>
      <c r="D1" s="32"/>
      <c r="E1" s="130" t="s">
        <v>137</v>
      </c>
      <c r="F1" s="130"/>
      <c r="G1" s="32"/>
    </row>
    <row r="3" spans="1:10" x14ac:dyDescent="0.25">
      <c r="A3" s="2" t="s">
        <v>77</v>
      </c>
      <c r="B3" s="2" t="s">
        <v>124</v>
      </c>
      <c r="C3" s="2" t="s">
        <v>60</v>
      </c>
      <c r="E3" s="2" t="s">
        <v>77</v>
      </c>
      <c r="F3" s="2" t="s">
        <v>104</v>
      </c>
    </row>
    <row r="4" spans="1:10" x14ac:dyDescent="0.25">
      <c r="A4" s="36">
        <v>1</v>
      </c>
      <c r="B4" s="39">
        <v>7.74</v>
      </c>
      <c r="C4" s="39">
        <f>1+(('Service Quality'!F4-9)/((-9)-9))*(10-1)</f>
        <v>6.25</v>
      </c>
      <c r="E4" s="36">
        <v>1</v>
      </c>
      <c r="F4" s="75" t="s">
        <v>61</v>
      </c>
      <c r="H4" s="34">
        <f>('Service Quality'!F4-9)/(-18)</f>
        <v>0.58333333333333337</v>
      </c>
      <c r="I4" s="31">
        <f>H4*9</f>
        <v>5.25</v>
      </c>
      <c r="J4" s="31">
        <f>1+I4</f>
        <v>6.25</v>
      </c>
    </row>
    <row r="5" spans="1:10" x14ac:dyDescent="0.25">
      <c r="A5" s="36">
        <v>2</v>
      </c>
      <c r="B5" s="39">
        <v>7.84</v>
      </c>
      <c r="C5" s="39">
        <f>1+(('Service Quality'!F5-9)/((-9)-9))*(10-1)</f>
        <v>6.28</v>
      </c>
      <c r="E5" s="36">
        <v>2</v>
      </c>
      <c r="F5" s="75" t="s">
        <v>64</v>
      </c>
      <c r="H5" s="34">
        <f>('Service Quality'!F5-9)/(-18)</f>
        <v>0.58666666666666667</v>
      </c>
      <c r="I5" s="31">
        <f t="shared" ref="I5:I28" si="0">H5*9</f>
        <v>5.28</v>
      </c>
      <c r="J5" s="31">
        <f t="shared" ref="J5:J28" si="1">1+I5</f>
        <v>6.28</v>
      </c>
    </row>
    <row r="6" spans="1:10" x14ac:dyDescent="0.25">
      <c r="A6" s="36">
        <v>3</v>
      </c>
      <c r="B6" s="39">
        <v>8.66</v>
      </c>
      <c r="C6" s="39">
        <f>1+(('Service Quality'!F6-9)/((-9)-9))*(10-1)</f>
        <v>5.93</v>
      </c>
      <c r="E6" s="36">
        <v>4</v>
      </c>
      <c r="F6" s="76" t="s">
        <v>105</v>
      </c>
      <c r="H6" s="34">
        <f>('Service Quality'!F6-9)/(-18)</f>
        <v>0.5477777777777777</v>
      </c>
      <c r="I6" s="31">
        <f t="shared" si="0"/>
        <v>4.93</v>
      </c>
      <c r="J6" s="31">
        <f t="shared" si="1"/>
        <v>5.93</v>
      </c>
    </row>
    <row r="7" spans="1:10" x14ac:dyDescent="0.25">
      <c r="A7" s="36">
        <v>4</v>
      </c>
      <c r="B7" s="39">
        <v>8</v>
      </c>
      <c r="C7" s="39">
        <f>1+(('Service Quality'!F7-9)/((-9)-9))*(10-1)</f>
        <v>6.21</v>
      </c>
      <c r="E7" s="36">
        <v>5</v>
      </c>
      <c r="F7" s="76" t="s">
        <v>106</v>
      </c>
      <c r="H7" s="34">
        <f>('Service Quality'!F7-9)/(-18)</f>
        <v>0.5788888888888889</v>
      </c>
      <c r="I7" s="31">
        <f t="shared" si="0"/>
        <v>5.21</v>
      </c>
      <c r="J7" s="31">
        <f t="shared" si="1"/>
        <v>6.21</v>
      </c>
    </row>
    <row r="8" spans="1:10" x14ac:dyDescent="0.25">
      <c r="A8" s="36">
        <v>5</v>
      </c>
      <c r="B8" s="39">
        <v>8.2799999999999994</v>
      </c>
      <c r="C8" s="39">
        <f>1+(('Service Quality'!F8-9)/((-9)-9))*(10-1)</f>
        <v>6.1000000000000005</v>
      </c>
      <c r="E8" s="36">
        <v>6</v>
      </c>
      <c r="F8" s="76" t="s">
        <v>107</v>
      </c>
      <c r="H8" s="34">
        <f>('Service Quality'!F8-9)/(-18)</f>
        <v>0.56666666666666676</v>
      </c>
      <c r="I8" s="31">
        <f t="shared" si="0"/>
        <v>5.1000000000000005</v>
      </c>
      <c r="J8" s="31">
        <f t="shared" si="1"/>
        <v>6.1000000000000005</v>
      </c>
    </row>
    <row r="9" spans="1:10" x14ac:dyDescent="0.25">
      <c r="A9" s="36">
        <v>6</v>
      </c>
      <c r="B9" s="39">
        <v>8.1</v>
      </c>
      <c r="C9" s="39">
        <f>1+(('Service Quality'!F9-9)/((-9)-9))*(10-1)</f>
        <v>6.1800000000000006</v>
      </c>
      <c r="E9" s="36">
        <v>7</v>
      </c>
      <c r="F9" s="76" t="s">
        <v>108</v>
      </c>
      <c r="H9" s="34">
        <f>('Service Quality'!F9-9)/(-18)</f>
        <v>0.5755555555555556</v>
      </c>
      <c r="I9" s="31">
        <f t="shared" si="0"/>
        <v>5.1800000000000006</v>
      </c>
      <c r="J9" s="31">
        <f t="shared" si="1"/>
        <v>6.1800000000000006</v>
      </c>
    </row>
    <row r="10" spans="1:10" x14ac:dyDescent="0.25">
      <c r="A10" s="36">
        <v>7</v>
      </c>
      <c r="B10" s="39">
        <v>8.16</v>
      </c>
      <c r="C10" s="39">
        <f>1+(('Service Quality'!F10-9)/((-9)-9))*(10-1)</f>
        <v>6.1</v>
      </c>
      <c r="E10" s="36">
        <v>8</v>
      </c>
      <c r="F10" s="76" t="s">
        <v>109</v>
      </c>
      <c r="H10" s="34">
        <f>('Service Quality'!F10-9)/(-18)</f>
        <v>0.56666666666666665</v>
      </c>
      <c r="I10" s="31">
        <f t="shared" si="0"/>
        <v>5.0999999999999996</v>
      </c>
      <c r="J10" s="31">
        <f t="shared" si="1"/>
        <v>6.1</v>
      </c>
    </row>
    <row r="11" spans="1:10" x14ac:dyDescent="0.25">
      <c r="A11" s="36">
        <v>8</v>
      </c>
      <c r="B11" s="39">
        <v>8.26</v>
      </c>
      <c r="C11" s="39">
        <f>1+(('Service Quality'!F11-9)/((-9)-9))*(10-1)</f>
        <v>6.09</v>
      </c>
      <c r="E11" s="36">
        <v>9</v>
      </c>
      <c r="F11" s="76" t="s">
        <v>110</v>
      </c>
      <c r="H11" s="34">
        <f>('Service Quality'!F11-9)/(-18)</f>
        <v>0.56555555555555559</v>
      </c>
      <c r="I11" s="31">
        <f t="shared" si="0"/>
        <v>5.09</v>
      </c>
      <c r="J11" s="31">
        <f t="shared" si="1"/>
        <v>6.09</v>
      </c>
    </row>
    <row r="12" spans="1:10" x14ac:dyDescent="0.25">
      <c r="A12" s="36">
        <v>9</v>
      </c>
      <c r="B12" s="39">
        <v>7.86</v>
      </c>
      <c r="C12" s="39">
        <f>1+(('Service Quality'!F12-9)/((-9)-9))*(10-1)</f>
        <v>6.27</v>
      </c>
      <c r="E12" s="36">
        <v>10</v>
      </c>
      <c r="F12" s="75" t="s">
        <v>73</v>
      </c>
      <c r="H12" s="34">
        <f>('Service Quality'!F12-9)/(-18)</f>
        <v>0.5855555555555555</v>
      </c>
      <c r="I12" s="31">
        <f t="shared" si="0"/>
        <v>5.27</v>
      </c>
      <c r="J12" s="31">
        <f t="shared" si="1"/>
        <v>6.27</v>
      </c>
    </row>
    <row r="13" spans="1:10" x14ac:dyDescent="0.25">
      <c r="A13" s="36">
        <v>10</v>
      </c>
      <c r="B13" s="39">
        <v>8.14</v>
      </c>
      <c r="C13" s="39">
        <f>1+(('Service Quality'!F13-9)/((-9)-9))*(10-1)</f>
        <v>6.18</v>
      </c>
      <c r="E13" s="36">
        <v>12</v>
      </c>
      <c r="F13" s="76" t="s">
        <v>111</v>
      </c>
      <c r="H13" s="34">
        <f>('Service Quality'!F13-9)/(-18)</f>
        <v>0.57555555555555549</v>
      </c>
      <c r="I13" s="31">
        <f t="shared" si="0"/>
        <v>5.18</v>
      </c>
      <c r="J13" s="31">
        <f t="shared" si="1"/>
        <v>6.18</v>
      </c>
    </row>
    <row r="14" spans="1:10" x14ac:dyDescent="0.25">
      <c r="A14" s="36">
        <v>11</v>
      </c>
      <c r="B14" s="39">
        <v>8.64</v>
      </c>
      <c r="C14" s="39">
        <f>1+(('Service Quality'!F14-9)/((-9)-9))*(10-1)</f>
        <v>5.9499999999999993</v>
      </c>
      <c r="E14" s="36">
        <v>13</v>
      </c>
      <c r="F14" s="76" t="s">
        <v>112</v>
      </c>
      <c r="H14" s="34">
        <f>('Service Quality'!F14-9)/(-18)</f>
        <v>0.54999999999999993</v>
      </c>
      <c r="I14" s="31">
        <f t="shared" si="0"/>
        <v>4.9499999999999993</v>
      </c>
      <c r="J14" s="31">
        <f t="shared" si="1"/>
        <v>5.9499999999999993</v>
      </c>
    </row>
    <row r="15" spans="1:10" x14ac:dyDescent="0.25">
      <c r="A15" s="36">
        <v>12</v>
      </c>
      <c r="B15" s="39">
        <v>7.94</v>
      </c>
      <c r="C15" s="39">
        <f>1+(('Service Quality'!F15-9)/((-9)-9))*(10-1)</f>
        <v>6.1899999999999995</v>
      </c>
      <c r="E15" s="36">
        <v>18</v>
      </c>
      <c r="F15" s="75" t="s">
        <v>95</v>
      </c>
      <c r="H15" s="34">
        <f>('Service Quality'!F15-9)/(-18)</f>
        <v>0.57666666666666666</v>
      </c>
      <c r="I15" s="31">
        <f t="shared" si="0"/>
        <v>5.1899999999999995</v>
      </c>
      <c r="J15" s="31">
        <f t="shared" si="1"/>
        <v>6.1899999999999995</v>
      </c>
    </row>
    <row r="16" spans="1:10" x14ac:dyDescent="0.25">
      <c r="A16" s="36">
        <v>13</v>
      </c>
      <c r="B16" s="39">
        <v>8.16</v>
      </c>
      <c r="C16" s="39">
        <f>1+(('Service Quality'!F16-9)/((-9)-9))*(10-1)</f>
        <v>6.17</v>
      </c>
      <c r="E16" s="36">
        <v>20</v>
      </c>
      <c r="F16" s="75" t="s">
        <v>98</v>
      </c>
      <c r="H16" s="34">
        <f>('Service Quality'!F16-9)/(-18)</f>
        <v>0.57444444444444442</v>
      </c>
      <c r="I16" s="31">
        <f t="shared" si="0"/>
        <v>5.17</v>
      </c>
      <c r="J16" s="31">
        <f t="shared" si="1"/>
        <v>6.17</v>
      </c>
    </row>
    <row r="17" spans="1:10" x14ac:dyDescent="0.25">
      <c r="A17" s="36">
        <v>14</v>
      </c>
      <c r="B17" s="39">
        <v>8.5399999999999991</v>
      </c>
      <c r="C17" s="39">
        <f>1+(('Service Quality'!F17-9)/((-9)-9))*(10-1)</f>
        <v>5.9700000000000006</v>
      </c>
      <c r="H17" s="34">
        <f>('Service Quality'!F17-9)/(-18)</f>
        <v>0.55222222222222228</v>
      </c>
      <c r="I17" s="31">
        <f t="shared" si="0"/>
        <v>4.9700000000000006</v>
      </c>
      <c r="J17" s="31">
        <f t="shared" si="1"/>
        <v>5.9700000000000006</v>
      </c>
    </row>
    <row r="18" spans="1:10" x14ac:dyDescent="0.25">
      <c r="A18" s="36">
        <v>15</v>
      </c>
      <c r="B18" s="39">
        <v>8.5</v>
      </c>
      <c r="C18" s="39">
        <f>1+(('Service Quality'!F18-9)/((-9)-9))*(10-1)</f>
        <v>5.99</v>
      </c>
      <c r="E18" s="130" t="s">
        <v>138</v>
      </c>
      <c r="F18" s="130"/>
      <c r="H18" s="34">
        <f>('Service Quality'!F18-9)/(-18)</f>
        <v>0.55444444444444452</v>
      </c>
      <c r="I18" s="31">
        <f t="shared" si="0"/>
        <v>4.99</v>
      </c>
      <c r="J18" s="31">
        <f t="shared" si="1"/>
        <v>5.99</v>
      </c>
    </row>
    <row r="19" spans="1:10" x14ac:dyDescent="0.25">
      <c r="A19" s="36">
        <v>16</v>
      </c>
      <c r="B19" s="39">
        <v>8.66</v>
      </c>
      <c r="C19" s="39">
        <f>1+(('Service Quality'!F19-9)/((-9)-9))*(10-1)</f>
        <v>5.96</v>
      </c>
      <c r="H19" s="34">
        <f>('Service Quality'!F19-9)/(-18)</f>
        <v>0.55111111111111111</v>
      </c>
      <c r="I19" s="31">
        <f t="shared" si="0"/>
        <v>4.96</v>
      </c>
      <c r="J19" s="31">
        <f t="shared" si="1"/>
        <v>5.96</v>
      </c>
    </row>
    <row r="20" spans="1:10" x14ac:dyDescent="0.25">
      <c r="A20" s="36">
        <v>17</v>
      </c>
      <c r="B20" s="39">
        <v>8.76</v>
      </c>
      <c r="C20" s="39">
        <f>1+(('Service Quality'!F20-9)/((-9)-9))*(10-1)</f>
        <v>5.9</v>
      </c>
      <c r="E20" s="2" t="s">
        <v>77</v>
      </c>
      <c r="F20" s="2" t="s">
        <v>104</v>
      </c>
      <c r="H20" s="34">
        <f>('Service Quality'!F20-9)/(-18)</f>
        <v>0.54444444444444451</v>
      </c>
      <c r="I20" s="31">
        <f t="shared" si="0"/>
        <v>4.9000000000000004</v>
      </c>
      <c r="J20" s="31">
        <f t="shared" si="1"/>
        <v>5.9</v>
      </c>
    </row>
    <row r="21" spans="1:10" x14ac:dyDescent="0.25">
      <c r="A21" s="36">
        <v>18</v>
      </c>
      <c r="B21" s="39">
        <v>8.3800000000000008</v>
      </c>
      <c r="C21" s="39">
        <f>1+(('Service Quality'!F21-9)/((-9)-9))*(10-1)</f>
        <v>6.05</v>
      </c>
      <c r="E21" s="36">
        <v>3</v>
      </c>
      <c r="F21" s="75" t="s">
        <v>89</v>
      </c>
      <c r="H21" s="34">
        <f>('Service Quality'!F21-9)/(-18)</f>
        <v>0.56111111111111112</v>
      </c>
      <c r="I21" s="31">
        <f t="shared" si="0"/>
        <v>5.05</v>
      </c>
      <c r="J21" s="31">
        <f t="shared" si="1"/>
        <v>6.05</v>
      </c>
    </row>
    <row r="22" spans="1:10" x14ac:dyDescent="0.25">
      <c r="A22" s="36">
        <v>19</v>
      </c>
      <c r="B22" s="39">
        <v>9.1</v>
      </c>
      <c r="C22" s="39">
        <f>1+(('Service Quality'!F22-9)/((-9)-9))*(10-1)</f>
        <v>5.76</v>
      </c>
      <c r="E22" s="36">
        <v>11</v>
      </c>
      <c r="F22" s="75" t="s">
        <v>90</v>
      </c>
      <c r="H22" s="34">
        <f>('Service Quality'!F22-9)/(-18)</f>
        <v>0.52888888888888885</v>
      </c>
      <c r="I22" s="31">
        <f t="shared" si="0"/>
        <v>4.76</v>
      </c>
      <c r="J22" s="31">
        <f t="shared" si="1"/>
        <v>5.76</v>
      </c>
    </row>
    <row r="23" spans="1:10" x14ac:dyDescent="0.25">
      <c r="A23" s="36">
        <v>20</v>
      </c>
      <c r="B23" s="39">
        <v>8.3800000000000008</v>
      </c>
      <c r="C23" s="39">
        <f>1+(('Service Quality'!F23-9)/((-9)-9))*(10-1)</f>
        <v>6.1</v>
      </c>
      <c r="E23" s="36">
        <v>14</v>
      </c>
      <c r="F23" s="75" t="s">
        <v>91</v>
      </c>
      <c r="H23" s="34">
        <f>('Service Quality'!F23-9)/(-18)</f>
        <v>0.56666666666666665</v>
      </c>
      <c r="I23" s="31">
        <f t="shared" si="0"/>
        <v>5.0999999999999996</v>
      </c>
      <c r="J23" s="31">
        <f t="shared" si="1"/>
        <v>6.1</v>
      </c>
    </row>
    <row r="24" spans="1:10" x14ac:dyDescent="0.25">
      <c r="A24" s="36">
        <v>21</v>
      </c>
      <c r="B24" s="39">
        <v>8.76</v>
      </c>
      <c r="C24" s="39">
        <f>1+(('Service Quality'!F24-9)/((-9)-9))*(10-1)</f>
        <v>5.91</v>
      </c>
      <c r="E24" s="36">
        <v>15</v>
      </c>
      <c r="F24" s="75" t="s">
        <v>92</v>
      </c>
      <c r="H24" s="34">
        <f>('Service Quality'!F24-9)/(-18)</f>
        <v>0.54555555555555557</v>
      </c>
      <c r="I24" s="31">
        <f t="shared" si="0"/>
        <v>4.91</v>
      </c>
      <c r="J24" s="31">
        <f t="shared" si="1"/>
        <v>5.91</v>
      </c>
    </row>
    <row r="25" spans="1:10" x14ac:dyDescent="0.25">
      <c r="A25" s="36">
        <v>22</v>
      </c>
      <c r="B25" s="39">
        <v>9.1</v>
      </c>
      <c r="C25" s="39">
        <f>1+(('Service Quality'!F25-9)/((-9)-9))*(10-1)</f>
        <v>5.75</v>
      </c>
      <c r="E25" s="36">
        <v>16</v>
      </c>
      <c r="F25" s="75" t="s">
        <v>93</v>
      </c>
      <c r="H25" s="34">
        <f>('Service Quality'!F25-9)/(-18)</f>
        <v>0.52777777777777779</v>
      </c>
      <c r="I25" s="31">
        <f t="shared" si="0"/>
        <v>4.75</v>
      </c>
      <c r="J25" s="31">
        <f t="shared" si="1"/>
        <v>5.75</v>
      </c>
    </row>
    <row r="26" spans="1:10" x14ac:dyDescent="0.25">
      <c r="A26" s="36">
        <v>23</v>
      </c>
      <c r="B26" s="39">
        <v>9.02</v>
      </c>
      <c r="C26" s="39">
        <f>1+(('Service Quality'!F26-9)/((-9)-9))*(10-1)</f>
        <v>5.79</v>
      </c>
      <c r="E26" s="36">
        <v>17</v>
      </c>
      <c r="F26" s="75" t="s">
        <v>94</v>
      </c>
      <c r="H26" s="34">
        <f>('Service Quality'!F26-9)/(-18)</f>
        <v>0.53222222222222226</v>
      </c>
      <c r="I26" s="31">
        <f t="shared" si="0"/>
        <v>4.79</v>
      </c>
      <c r="J26" s="31">
        <f t="shared" si="1"/>
        <v>5.79</v>
      </c>
    </row>
    <row r="27" spans="1:10" x14ac:dyDescent="0.25">
      <c r="A27" s="36">
        <v>24</v>
      </c>
      <c r="B27" s="39">
        <v>9.0399999999999991</v>
      </c>
      <c r="C27" s="39">
        <f>1+(('Service Quality'!F27-9)/((-9)-9))*(10-1)</f>
        <v>5.7700000000000005</v>
      </c>
      <c r="E27" s="36">
        <v>19</v>
      </c>
      <c r="F27" s="75" t="s">
        <v>96</v>
      </c>
      <c r="H27" s="34">
        <f>('Service Quality'!F27-9)/(-18)</f>
        <v>0.53</v>
      </c>
      <c r="I27" s="31">
        <f t="shared" si="0"/>
        <v>4.7700000000000005</v>
      </c>
      <c r="J27" s="31">
        <f t="shared" si="1"/>
        <v>5.7700000000000005</v>
      </c>
    </row>
    <row r="28" spans="1:10" x14ac:dyDescent="0.25">
      <c r="A28" s="36">
        <v>25</v>
      </c>
      <c r="B28" s="39">
        <v>8.9</v>
      </c>
      <c r="C28" s="39">
        <f>1+(('Service Quality'!F28-9)/((-9)-9))*(10-1)</f>
        <v>5.8199999999999994</v>
      </c>
      <c r="E28" s="36">
        <v>21</v>
      </c>
      <c r="F28" s="75" t="s">
        <v>98</v>
      </c>
      <c r="H28" s="34">
        <f>('Service Quality'!F28-9)/(-18)</f>
        <v>0.53555555555555545</v>
      </c>
      <c r="I28" s="31">
        <f t="shared" si="0"/>
        <v>4.8199999999999994</v>
      </c>
      <c r="J28" s="31">
        <f t="shared" si="1"/>
        <v>5.8199999999999994</v>
      </c>
    </row>
    <row r="29" spans="1:10" x14ac:dyDescent="0.25">
      <c r="E29" s="36">
        <v>22</v>
      </c>
      <c r="F29" s="75" t="s">
        <v>99</v>
      </c>
    </row>
    <row r="30" spans="1:10" x14ac:dyDescent="0.25">
      <c r="E30" s="36">
        <v>23</v>
      </c>
      <c r="F30" s="75" t="s">
        <v>100</v>
      </c>
    </row>
    <row r="31" spans="1:10" x14ac:dyDescent="0.25">
      <c r="E31" s="36">
        <v>24</v>
      </c>
      <c r="F31" s="75" t="s">
        <v>101</v>
      </c>
    </row>
    <row r="32" spans="1:10" x14ac:dyDescent="0.25">
      <c r="E32" s="36">
        <v>25</v>
      </c>
      <c r="F32" s="75" t="s">
        <v>102</v>
      </c>
    </row>
  </sheetData>
  <mergeCells count="3">
    <mergeCell ref="E1:F1"/>
    <mergeCell ref="E18:F18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A8E4-1686-449B-A147-DBE71347E448}">
  <dimension ref="A1:D44"/>
  <sheetViews>
    <sheetView zoomScale="85" zoomScaleNormal="85" workbookViewId="0">
      <selection activeCell="A3" sqref="A3:D16"/>
    </sheetView>
  </sheetViews>
  <sheetFormatPr defaultRowHeight="15.75" x14ac:dyDescent="0.25"/>
  <cols>
    <col min="1" max="1" width="5.5703125" style="99" bestFit="1" customWidth="1"/>
    <col min="2" max="2" width="130" style="99" bestFit="1" customWidth="1"/>
    <col min="3" max="4" width="12.5703125" style="99" customWidth="1"/>
    <col min="5" max="16384" width="9.140625" style="99"/>
  </cols>
  <sheetData>
    <row r="1" spans="1:4" x14ac:dyDescent="0.25">
      <c r="A1" s="130" t="s">
        <v>136</v>
      </c>
      <c r="B1" s="130"/>
      <c r="C1" s="130"/>
      <c r="D1" s="130"/>
    </row>
    <row r="3" spans="1:4" ht="31.5" customHeight="1" x14ac:dyDescent="0.25">
      <c r="A3" s="8" t="s">
        <v>76</v>
      </c>
      <c r="B3" s="8" t="s">
        <v>104</v>
      </c>
      <c r="C3" s="126" t="s">
        <v>126</v>
      </c>
      <c r="D3" s="126"/>
    </row>
    <row r="4" spans="1:4" x14ac:dyDescent="0.25">
      <c r="A4" s="29">
        <v>1</v>
      </c>
      <c r="B4" s="100" t="s">
        <v>61</v>
      </c>
      <c r="C4" s="193">
        <v>6.25</v>
      </c>
      <c r="D4" s="193"/>
    </row>
    <row r="5" spans="1:4" x14ac:dyDescent="0.25">
      <c r="A5" s="29">
        <v>2</v>
      </c>
      <c r="B5" s="100" t="s">
        <v>64</v>
      </c>
      <c r="C5" s="193">
        <v>6.28</v>
      </c>
      <c r="D5" s="193"/>
    </row>
    <row r="6" spans="1:4" x14ac:dyDescent="0.25">
      <c r="A6" s="29">
        <v>3</v>
      </c>
      <c r="B6" s="101" t="s">
        <v>127</v>
      </c>
      <c r="C6" s="193">
        <v>6.21</v>
      </c>
      <c r="D6" s="193"/>
    </row>
    <row r="7" spans="1:4" x14ac:dyDescent="0.25">
      <c r="A7" s="29">
        <v>4</v>
      </c>
      <c r="B7" s="101" t="s">
        <v>128</v>
      </c>
      <c r="C7" s="193">
        <v>6.1000000000000005</v>
      </c>
      <c r="D7" s="193"/>
    </row>
    <row r="8" spans="1:4" x14ac:dyDescent="0.25">
      <c r="A8" s="29">
        <v>5</v>
      </c>
      <c r="B8" s="101" t="s">
        <v>135</v>
      </c>
      <c r="C8" s="193">
        <v>6.1800000000000006</v>
      </c>
      <c r="D8" s="193"/>
    </row>
    <row r="9" spans="1:4" x14ac:dyDescent="0.25">
      <c r="A9" s="29">
        <v>6</v>
      </c>
      <c r="B9" s="101" t="s">
        <v>129</v>
      </c>
      <c r="C9" s="193">
        <v>6.1</v>
      </c>
      <c r="D9" s="193"/>
    </row>
    <row r="10" spans="1:4" x14ac:dyDescent="0.25">
      <c r="A10" s="29">
        <v>7</v>
      </c>
      <c r="B10" s="101" t="s">
        <v>130</v>
      </c>
      <c r="C10" s="193">
        <v>6.09</v>
      </c>
      <c r="D10" s="193"/>
    </row>
    <row r="11" spans="1:4" x14ac:dyDescent="0.25">
      <c r="A11" s="29">
        <v>8</v>
      </c>
      <c r="B11" s="101" t="s">
        <v>131</v>
      </c>
      <c r="C11" s="193">
        <v>6.27</v>
      </c>
      <c r="D11" s="193"/>
    </row>
    <row r="12" spans="1:4" x14ac:dyDescent="0.25">
      <c r="A12" s="29">
        <v>9</v>
      </c>
      <c r="B12" s="100" t="s">
        <v>73</v>
      </c>
      <c r="C12" s="193">
        <v>6.18</v>
      </c>
      <c r="D12" s="193"/>
    </row>
    <row r="13" spans="1:4" x14ac:dyDescent="0.25">
      <c r="A13" s="29">
        <v>10</v>
      </c>
      <c r="B13" s="101" t="s">
        <v>132</v>
      </c>
      <c r="C13" s="193">
        <v>6.1899999999999995</v>
      </c>
      <c r="D13" s="193"/>
    </row>
    <row r="14" spans="1:4" ht="15" customHeight="1" x14ac:dyDescent="0.25">
      <c r="A14" s="29">
        <v>11</v>
      </c>
      <c r="B14" s="101" t="s">
        <v>133</v>
      </c>
      <c r="C14" s="193">
        <v>6.17</v>
      </c>
      <c r="D14" s="193"/>
    </row>
    <row r="15" spans="1:4" x14ac:dyDescent="0.25">
      <c r="A15" s="29">
        <v>12</v>
      </c>
      <c r="B15" s="100" t="s">
        <v>95</v>
      </c>
      <c r="C15" s="193">
        <v>6.05</v>
      </c>
      <c r="D15" s="193"/>
    </row>
    <row r="16" spans="1:4" x14ac:dyDescent="0.25">
      <c r="A16" s="29">
        <v>13</v>
      </c>
      <c r="B16" s="102" t="s">
        <v>97</v>
      </c>
      <c r="C16" s="193">
        <v>6.1</v>
      </c>
      <c r="D16" s="193"/>
    </row>
    <row r="18" spans="1:4" x14ac:dyDescent="0.25">
      <c r="A18" s="130" t="s">
        <v>152</v>
      </c>
      <c r="B18" s="130"/>
      <c r="C18" s="130"/>
      <c r="D18" s="130"/>
    </row>
    <row r="20" spans="1:4" x14ac:dyDescent="0.25">
      <c r="A20" s="8" t="s">
        <v>76</v>
      </c>
      <c r="B20" s="8" t="s">
        <v>104</v>
      </c>
      <c r="C20" s="8" t="s">
        <v>134</v>
      </c>
      <c r="D20" s="8" t="s">
        <v>80</v>
      </c>
    </row>
    <row r="21" spans="1:4" x14ac:dyDescent="0.25">
      <c r="A21" s="29">
        <v>1</v>
      </c>
      <c r="B21" s="100" t="s">
        <v>61</v>
      </c>
      <c r="C21" s="77">
        <v>7</v>
      </c>
      <c r="D21" s="77">
        <v>8</v>
      </c>
    </row>
    <row r="22" spans="1:4" x14ac:dyDescent="0.25">
      <c r="A22" s="29">
        <v>2</v>
      </c>
      <c r="B22" s="100" t="s">
        <v>64</v>
      </c>
      <c r="C22" s="77">
        <v>2</v>
      </c>
      <c r="D22" s="77">
        <v>2</v>
      </c>
    </row>
    <row r="23" spans="1:4" x14ac:dyDescent="0.25">
      <c r="A23" s="29">
        <v>3</v>
      </c>
      <c r="B23" s="101" t="s">
        <v>127</v>
      </c>
      <c r="C23" s="77">
        <v>1</v>
      </c>
      <c r="D23" s="77">
        <v>8</v>
      </c>
    </row>
    <row r="24" spans="1:4" x14ac:dyDescent="0.25">
      <c r="A24" s="29">
        <v>4</v>
      </c>
      <c r="B24" s="101" t="s">
        <v>128</v>
      </c>
      <c r="C24" s="77">
        <v>1</v>
      </c>
      <c r="D24" s="77">
        <v>8</v>
      </c>
    </row>
    <row r="25" spans="1:4" x14ac:dyDescent="0.25">
      <c r="A25" s="29">
        <v>5</v>
      </c>
      <c r="B25" s="101" t="s">
        <v>135</v>
      </c>
      <c r="C25" s="77">
        <v>1</v>
      </c>
      <c r="D25" s="77">
        <v>9</v>
      </c>
    </row>
    <row r="26" spans="1:4" x14ac:dyDescent="0.25">
      <c r="A26" s="29">
        <v>6</v>
      </c>
      <c r="B26" s="101" t="s">
        <v>129</v>
      </c>
      <c r="C26" s="77">
        <v>1</v>
      </c>
      <c r="D26" s="77">
        <v>8</v>
      </c>
    </row>
    <row r="27" spans="1:4" x14ac:dyDescent="0.25">
      <c r="A27" s="77">
        <v>7</v>
      </c>
      <c r="B27" s="101" t="s">
        <v>130</v>
      </c>
      <c r="C27" s="77">
        <v>1</v>
      </c>
      <c r="D27" s="77">
        <v>8</v>
      </c>
    </row>
    <row r="28" spans="1:4" x14ac:dyDescent="0.25">
      <c r="A28" s="77">
        <v>8</v>
      </c>
      <c r="B28" s="101" t="s">
        <v>131</v>
      </c>
      <c r="C28" s="77">
        <v>1</v>
      </c>
      <c r="D28" s="77">
        <v>8</v>
      </c>
    </row>
    <row r="29" spans="1:4" x14ac:dyDescent="0.25">
      <c r="A29" s="77">
        <v>9</v>
      </c>
      <c r="B29" s="100" t="s">
        <v>73</v>
      </c>
      <c r="C29" s="77">
        <v>2</v>
      </c>
      <c r="D29" s="77">
        <v>2</v>
      </c>
    </row>
    <row r="30" spans="1:4" x14ac:dyDescent="0.25">
      <c r="A30" s="77">
        <v>10</v>
      </c>
      <c r="B30" s="101" t="s">
        <v>132</v>
      </c>
      <c r="C30" s="77">
        <v>1</v>
      </c>
      <c r="D30" s="77">
        <v>8</v>
      </c>
    </row>
    <row r="31" spans="1:4" x14ac:dyDescent="0.25">
      <c r="A31" s="77">
        <v>11</v>
      </c>
      <c r="B31" s="101" t="s">
        <v>133</v>
      </c>
      <c r="C31" s="77">
        <v>1</v>
      </c>
      <c r="D31" s="77">
        <v>9</v>
      </c>
    </row>
    <row r="32" spans="1:4" x14ac:dyDescent="0.25">
      <c r="A32" s="77">
        <v>12</v>
      </c>
      <c r="B32" s="100" t="s">
        <v>95</v>
      </c>
      <c r="C32" s="77">
        <v>6</v>
      </c>
      <c r="D32" s="77">
        <v>8</v>
      </c>
    </row>
    <row r="33" spans="1:4" x14ac:dyDescent="0.25">
      <c r="A33" s="77">
        <v>13</v>
      </c>
      <c r="B33" s="102" t="s">
        <v>97</v>
      </c>
      <c r="C33" s="77">
        <v>8</v>
      </c>
      <c r="D33" s="77">
        <v>8</v>
      </c>
    </row>
    <row r="35" spans="1:4" ht="15" customHeight="1" x14ac:dyDescent="0.25">
      <c r="A35" s="130" t="s">
        <v>153</v>
      </c>
      <c r="B35" s="130"/>
      <c r="C35" s="130"/>
      <c r="D35" s="130"/>
    </row>
    <row r="36" spans="1:4" x14ac:dyDescent="0.25">
      <c r="B36" s="31"/>
    </row>
    <row r="37" spans="1:4" x14ac:dyDescent="0.25">
      <c r="A37" s="8" t="s">
        <v>76</v>
      </c>
      <c r="B37" s="131" t="s">
        <v>140</v>
      </c>
      <c r="C37" s="123"/>
      <c r="D37" s="124"/>
    </row>
    <row r="38" spans="1:4" x14ac:dyDescent="0.25">
      <c r="A38" s="29">
        <v>1</v>
      </c>
      <c r="B38" s="194" t="s">
        <v>145</v>
      </c>
      <c r="C38" s="194"/>
      <c r="D38" s="194"/>
    </row>
    <row r="39" spans="1:4" x14ac:dyDescent="0.25">
      <c r="A39" s="29">
        <v>2</v>
      </c>
      <c r="B39" s="194" t="s">
        <v>147</v>
      </c>
      <c r="C39" s="194"/>
      <c r="D39" s="194"/>
    </row>
    <row r="40" spans="1:4" x14ac:dyDescent="0.25">
      <c r="A40" s="29">
        <v>3</v>
      </c>
      <c r="B40" s="194" t="s">
        <v>148</v>
      </c>
      <c r="C40" s="194"/>
      <c r="D40" s="194"/>
    </row>
    <row r="41" spans="1:4" x14ac:dyDescent="0.25">
      <c r="A41" s="29">
        <v>4</v>
      </c>
      <c r="B41" s="194" t="s">
        <v>150</v>
      </c>
      <c r="C41" s="194"/>
      <c r="D41" s="194"/>
    </row>
    <row r="42" spans="1:4" x14ac:dyDescent="0.25">
      <c r="A42" s="29">
        <v>5</v>
      </c>
      <c r="B42" s="194" t="s">
        <v>146</v>
      </c>
      <c r="C42" s="194"/>
      <c r="D42" s="194"/>
    </row>
    <row r="43" spans="1:4" x14ac:dyDescent="0.25">
      <c r="A43" s="29">
        <v>6</v>
      </c>
      <c r="B43" s="194" t="s">
        <v>151</v>
      </c>
      <c r="C43" s="194"/>
      <c r="D43" s="194"/>
    </row>
    <row r="44" spans="1:4" x14ac:dyDescent="0.25">
      <c r="A44" s="29">
        <v>7</v>
      </c>
      <c r="B44" s="194" t="s">
        <v>149</v>
      </c>
      <c r="C44" s="194"/>
      <c r="D44" s="194"/>
    </row>
  </sheetData>
  <mergeCells count="25">
    <mergeCell ref="B42:D42"/>
    <mergeCell ref="B43:D43"/>
    <mergeCell ref="B44:D44"/>
    <mergeCell ref="A35:D35"/>
    <mergeCell ref="A1:D1"/>
    <mergeCell ref="B37:D37"/>
    <mergeCell ref="C16:D16"/>
    <mergeCell ref="B38:D38"/>
    <mergeCell ref="B39:D39"/>
    <mergeCell ref="B40:D40"/>
    <mergeCell ref="B41:D41"/>
    <mergeCell ref="A18:D18"/>
    <mergeCell ref="C3:D3"/>
    <mergeCell ref="C4:D4"/>
    <mergeCell ref="C5:D5"/>
    <mergeCell ref="C6:D6"/>
    <mergeCell ref="C12:D12"/>
    <mergeCell ref="C13:D13"/>
    <mergeCell ref="C14:D14"/>
    <mergeCell ref="C15:D15"/>
    <mergeCell ref="C7:D7"/>
    <mergeCell ref="C8:D8"/>
    <mergeCell ref="C9:D9"/>
    <mergeCell ref="C10:D10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Layanan</vt:lpstr>
      <vt:lpstr>Persepsi</vt:lpstr>
      <vt:lpstr>Sheet2</vt:lpstr>
      <vt:lpstr>Harapan</vt:lpstr>
      <vt:lpstr>Sheet3</vt:lpstr>
      <vt:lpstr>Service Quality</vt:lpstr>
      <vt:lpstr>Sheet4</vt:lpstr>
      <vt:lpstr>IPA</vt:lpstr>
      <vt:lpstr>QFD1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2022-07-22T07:50:03Z</dcterms:created>
  <dcterms:modified xsi:type="dcterms:W3CDTF">2023-03-17T13:40:25Z</dcterms:modified>
</cp:coreProperties>
</file>